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20115" windowHeight="7755" firstSheet="1" activeTab="13"/>
  </bookViews>
  <sheets>
    <sheet name="คำอธิบายการลงข้อมูล" sheetId="1" r:id="rId1"/>
    <sheet name="สรุป" sheetId="2" r:id="rId2"/>
    <sheet name="ม.ค." sheetId="3" r:id="rId3"/>
    <sheet name="กพ" sheetId="4" r:id="rId4"/>
    <sheet name="มี.ค." sheetId="5" r:id="rId5"/>
    <sheet name="เม.ย." sheetId="6" r:id="rId6"/>
    <sheet name="พ.ค." sheetId="7" r:id="rId7"/>
    <sheet name="มิ.ย." sheetId="8" r:id="rId8"/>
    <sheet name="ก.ค." sheetId="9" r:id="rId9"/>
    <sheet name="ส.ค" sheetId="10" r:id="rId10"/>
    <sheet name="ก.ย." sheetId="11" r:id="rId11"/>
    <sheet name="ต.ค" sheetId="12" r:id="rId12"/>
    <sheet name="พย" sheetId="13" r:id="rId13"/>
    <sheet name="ธค" sheetId="14" r:id="rId14"/>
    <sheet name="Sheet1" sheetId="15" r:id="rId15"/>
    <sheet name="Sheet2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<sst xmlns="http://schemas.openxmlformats.org/spreadsheetml/2006/main" count="829" uniqueCount="85">
  <si>
    <t>กระบือ</t>
  </si>
  <si>
    <t>แพะ</t>
  </si>
  <si>
    <t>แกะ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</si>
  <si>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</si>
  <si>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</si>
  <si>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</si>
  <si>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</si>
  <si>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</si>
  <si>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บาท/กก.</t>
  </si>
  <si>
    <t xml:space="preserve">หมายเหตุ : 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</si>
  <si>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</si>
  <si>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</si>
  <si>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</si>
  <si>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</si>
  <si>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</si>
  <si>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</si>
  <si>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</si>
  <si>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</si>
  <si>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</si>
  <si>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</si>
  <si>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</si>
  <si>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</si>
  <si>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</si>
  <si>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คำชี้แจงการบันทึกข้อมูลราคาสินค้าปศุสัตว์ระดับจังหวัด</t>
  </si>
  <si>
    <t xml:space="preserve"> </t>
  </si>
  <si>
    <t>รายงานข้อมูลราคาสินค้าปศุสัตว์ที่เกษตรกรขายได้ ณ หน้าฟาร์ม และ จำนวนสัตว์ที่ถูกฆ่า</t>
  </si>
  <si>
    <t>อำเภอ</t>
  </si>
  <si>
    <t>โคเนื้อ</t>
  </si>
  <si>
    <t>โคขุน</t>
  </si>
  <si>
    <t>สุกร</t>
  </si>
  <si>
    <t xml:space="preserve">ราคาสัตว์มีชีวิตที่เกษตรกรขายได้ ณ หน้าฟาร์ม </t>
  </si>
  <si>
    <t>(บาท/ฟอง)</t>
  </si>
  <si>
    <t>รวม/เฉลี่ย</t>
  </si>
  <si>
    <t>เดือน</t>
  </si>
  <si>
    <t xml:space="preserve">    ดังนั้น เจ้าหน้าที่ไม่ต้องบันทึกข้อมูลใด ๆ ลงบน sheet สรุป</t>
  </si>
  <si>
    <t xml:space="preserve">สามารถไปที่ข้อมูลแต่ละเดือน โดยใช้เมาส์คลิ้กไปที่เดือนที่อยู่ในกรอบข้างล่างนี้ </t>
  </si>
  <si>
    <t xml:space="preserve">    ถ้ามีไม่ถึง 40 อำเภอ ให้ลบแถวที่เป็นส่วนเกิน แต่ต้องเก็บแถวที่เป็น ค่ารวม/เฉลี่ยไว้ เนื่องจากมีการเชื่อมโยงไว้</t>
  </si>
  <si>
    <t xml:space="preserve"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</si>
  <si>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</si>
  <si>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</si>
  <si>
    <t>5. การคำนวณราคาฯ เฉลี่ยและ รวมจำนวนสัตว์ที่ถูกฆ่า เจ้าหน้าที่ของจังหวัดไม่ต้องคำนวณ เพียงแค่บันทึกข้อมูลลงในระดับอำเภอเท่านั้น</t>
  </si>
  <si>
    <t xml:space="preserve">    จนได้น้ำหนัก 550-600 กก. ในระยะเวลา 8-12 เดือน หรือ โคที่นำมาขุนเพียง  4-5 เดือน จนได้น้ำหนัก 450 กก.</t>
  </si>
  <si>
    <t>สำนักงานปศุสัตว์จังหวัด</t>
  </si>
  <si>
    <t xml:space="preserve">1. เจ้าหน้าที่ระดับจังหวัดนำข้อมูลในแบบฟอร์ม ศฐ. 01 ที่เก็บในแต่ละเดือน บันทึกลงใน sheet เดือนที่ระบุ โดยใส่ชื่ออำเภอลงในเซลล์ A8 เป็นต้นไปจนครบ </t>
  </si>
  <si>
    <t xml:space="preserve">2. ภายหลังบันทึกข้อมูลแล้วให้ save file เป็นชื่อ ศฐ.01 ตามด้วยเครื่องหมาย _  ตามด้วยชื่อจังหวัดและลำดับที่ของเดือนที่ส่ง </t>
  </si>
  <si>
    <t xml:space="preserve">   เช่น จังหวัด สุรินทร์ รายงานข้อมูลเดือนกันยายน  save as  เป็นชื่อ "ศฐ.01_สุรินทร์09" เป็นต้น</t>
  </si>
  <si>
    <t>3. การลงบันทึกข้อมูลรายเดือน เจ้าหน้าที่ไม่ต้องลงบันทึกในเซลล์ที่มีสีทึบ เพราะว่าข้อมูลจะปรากฎเองเป็นอัตโนมัติ</t>
  </si>
  <si>
    <t>4. ให้เจ้าหน้าที่ระดับจังหวัดรายงานผลทุกวันที่ 20 ของแต่ละเดือน โดยส่งไฟล์มาให้ศูนย์สารสนเทศและสำนักสุขศาสตร์สัตว์และสุขอนามัยในแต่ละพื้นที่</t>
  </si>
  <si>
    <t>5. เมื่อบันทึกข้อมูลเป็นรายเดือนจนครบแล้ว ข้อมูลจะปรากฎใน sheet สรุป หรือ เรียกว่า ศฐ.01/1 ซึ่งเป็นการสรุปราคาเฉลี่ยที่เกษตรกรขายได้ทุกชนิด</t>
  </si>
  <si>
    <t xml:space="preserve">     เป็นรายเดือน </t>
  </si>
  <si>
    <t>จำนวนสัตว์ที่ถูกฆ่า(ตัว)</t>
  </si>
  <si>
    <t>ตามอาชญาบัตรสัตว์</t>
  </si>
  <si>
    <t>คาดว่าถูกฆ่าจริง</t>
  </si>
  <si>
    <t>โค</t>
  </si>
  <si>
    <t>ไก่เนื้อ(บาท/กก.)</t>
  </si>
  <si>
    <t>ประเภทอิสระ</t>
  </si>
  <si>
    <t>ประเภทประกันราคา</t>
  </si>
  <si>
    <t>เมืองพะเยา</t>
  </si>
  <si>
    <t>จุน</t>
  </si>
  <si>
    <t>ปง</t>
  </si>
  <si>
    <t>เชียงคำ</t>
  </si>
  <si>
    <t>เชียงม่วน</t>
  </si>
  <si>
    <t>ดอกคำใต้</t>
  </si>
  <si>
    <t>แม่ใจ</t>
  </si>
  <si>
    <t>กิ่ง อ.ภูซาง</t>
  </si>
  <si>
    <t>กิ่ง อ.ภูกามยาว</t>
  </si>
  <si>
    <t>พะเยา</t>
  </si>
  <si>
    <t>ประจำเดือน</t>
  </si>
  <si>
    <t>ศฐ.๐๑</t>
  </si>
  <si>
    <t>ศฐ.๐๑/๑</t>
  </si>
  <si>
    <t>ปี</t>
  </si>
  <si>
    <t>ฃี</t>
  </si>
  <si>
    <t>แพร่</t>
  </si>
  <si>
    <t>น่าน</t>
  </si>
  <si>
    <t>เชียงราย</t>
  </si>
  <si>
    <t>ลำดับ </t>
  </si>
  <si>
    <t>จังหวัด </t>
  </si>
  <si>
    <t>โคเนื้อทั้งหมด(ตัว) </t>
  </si>
  <si>
    <t>รวมเกษตรกร(ครัวเรือน) </t>
  </si>
  <si>
    <t>รวม</t>
  </si>
  <si>
    <t>Copyright © 2010 Department(Information Technology Center) of Livestock Development. All right reserved.</t>
  </si>
  <si>
    <t>รวมกระบือจำนวน(ตัว) </t>
  </si>
  <si>
    <t>เกษตรกร(ครัวเรือน) </t>
  </si>
  <si>
    <t>2563</t>
  </si>
  <si>
    <t>ตั้งแต่เดือน มกราคม - ธันวาคม พ.ศ.    2563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</si>
</sst>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_);_(* \(#,##0.0\);_(* &quot;-&quot;??_);_(@_)"/>
    <numFmt numFmtId="204" formatCode="_(* #,##0_);_(* \(#,##0\);_(* &quot;-&quot;??_);_(@_)"/>
    <numFmt numFmtId="205" formatCode="\t#,##0_);\(\t&quot;$&quot;#,##0\)"/>
    <numFmt numFmtId="206" formatCode="\t#,##0.00_);[Red]\(\t&quot;$&quot;#,##0.00\)"/>
    <numFmt numFmtId="207" formatCode="\t#,##0.\0\0"/>
    <numFmt numFmtId="208" formatCode="\t#,##0."/>
    <numFmt numFmtId="209" formatCode="\T#,##0.00"/>
    <numFmt numFmtId="210" formatCode="\t#,##0.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"/>
    <numFmt numFmtId="216" formatCode="0.0"/>
  </numFmts>
  <fonts count="89">
    <font>
      <sz val="10"/>
      <name val="Arial"/>
      <family val="0"/>
    </font>
    <font>
      <sz val="15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Browallia New"/>
      <family val="2"/>
    </font>
    <font>
      <b/>
      <u val="single"/>
      <sz val="15"/>
      <name val="Browallia New"/>
      <family val="2"/>
    </font>
    <font>
      <sz val="16"/>
      <name val="BrowalliaUPC"/>
      <family val="2"/>
    </font>
    <font>
      <sz val="16"/>
      <name val="Browallia New"/>
      <family val="2"/>
    </font>
    <font>
      <u val="single"/>
      <sz val="16"/>
      <color indexed="12"/>
      <name val="Browallia New"/>
      <family val="2"/>
    </font>
    <font>
      <b/>
      <u val="single"/>
      <sz val="16"/>
      <name val="BrowalliaUPC"/>
      <family val="2"/>
    </font>
    <font>
      <b/>
      <sz val="15"/>
      <color indexed="13"/>
      <name val="Browallia New"/>
      <family val="2"/>
    </font>
    <font>
      <sz val="12"/>
      <name val="Browall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3"/>
      <name val="TH SarabunPSK"/>
      <family val="2"/>
    </font>
    <font>
      <b/>
      <u val="single"/>
      <sz val="16"/>
      <name val="TH SarabunPSK"/>
      <family val="2"/>
    </font>
    <font>
      <b/>
      <sz val="12"/>
      <name val="Browallia New"/>
      <family val="2"/>
    </font>
    <font>
      <b/>
      <sz val="11"/>
      <name val="Browallia New"/>
      <family val="2"/>
    </font>
    <font>
      <b/>
      <sz val="16"/>
      <name val="Browallia New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6"/>
      <name val="TH SarabunPSK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sz val="15"/>
      <color indexed="13"/>
      <name val="TH SarabunIT๙"/>
      <family val="2"/>
    </font>
    <font>
      <b/>
      <u val="single"/>
      <sz val="15"/>
      <name val="TH SarabunIT๙"/>
      <family val="2"/>
    </font>
    <font>
      <b/>
      <sz val="16"/>
      <name val="TH SarabunIT๙"/>
      <family val="2"/>
    </font>
    <font>
      <b/>
      <sz val="16"/>
      <color indexed="13"/>
      <name val="TH SarabunIT๙"/>
      <family val="2"/>
    </font>
    <font>
      <b/>
      <u val="single"/>
      <sz val="16"/>
      <name val="TH SarabunIT๙"/>
      <family val="2"/>
    </font>
    <font>
      <b/>
      <sz val="11"/>
      <name val="TH SarabunIT๙"/>
      <family val="2"/>
    </font>
    <font>
      <b/>
      <sz val="12"/>
      <name val="TH SarabunIT๙"/>
      <family val="2"/>
    </font>
    <font>
      <sz val="16"/>
      <name val="TH NiramitIT๙"/>
      <family val="0"/>
    </font>
    <font>
      <b/>
      <sz val="16"/>
      <name val="TH NiramitIT๙"/>
      <family val="0"/>
    </font>
    <font>
      <b/>
      <sz val="16"/>
      <color indexed="13"/>
      <name val="TH NiramitIT๙"/>
      <family val="0"/>
    </font>
    <font>
      <b/>
      <u val="single"/>
      <sz val="16"/>
      <name val="TH NiramitIT๙"/>
      <family val="0"/>
    </font>
    <font>
      <sz val="14"/>
      <name val="Browallia New"/>
      <family val="2"/>
    </font>
    <font>
      <b/>
      <sz val="14"/>
      <name val="Browallia New"/>
      <family val="2"/>
    </font>
    <font>
      <b/>
      <sz val="14"/>
      <name val="TH SarabunIT๙"/>
      <family val="2"/>
    </font>
    <font>
      <sz val="14"/>
      <name val="TH SarabunPSK"/>
      <family val="2"/>
    </font>
    <font>
      <b/>
      <sz val="14"/>
      <name val="Arial"/>
      <family val="2"/>
    </font>
    <font>
      <sz val="14"/>
      <name val="TH SarabunIT๙"/>
      <family val="2"/>
    </font>
    <font>
      <b/>
      <sz val="14"/>
      <color indexed="13"/>
      <name val="Browallia New"/>
      <family val="2"/>
    </font>
    <font>
      <b/>
      <u val="single"/>
      <sz val="14"/>
      <name val="Browallia New"/>
      <family val="2"/>
    </font>
    <font>
      <b/>
      <sz val="14"/>
      <color indexed="13"/>
      <name val="TH SarabunIT๙"/>
      <family val="2"/>
    </font>
    <font>
      <sz val="18"/>
      <name val="AngsanaUPC"/>
      <family val="1"/>
    </font>
    <font>
      <b/>
      <sz val="1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9"/>
      <name val="Tahoma"/>
      <family val="2"/>
    </font>
    <font>
      <sz val="16"/>
      <color indexed="8"/>
      <name val="TH NiramitIT๙"/>
      <family val="0"/>
    </font>
    <font>
      <sz val="15"/>
      <name val="CordiaUPC"/>
      <family val="2"/>
    </font>
    <font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FFFF"/>
      <name val="Tahoma"/>
      <family val="2"/>
    </font>
    <font>
      <sz val="16"/>
      <color theme="1"/>
      <name val="TH NiramitIT๙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8" fillId="22" borderId="0" applyNumberFormat="0" applyBorder="0" applyAlignment="0" applyProtection="0"/>
    <xf numFmtId="0" fontId="79" fillId="23" borderId="1" applyNumberFormat="0" applyAlignment="0" applyProtection="0"/>
    <xf numFmtId="0" fontId="80" fillId="24" borderId="0" applyNumberFormat="0" applyBorder="0" applyAlignment="0" applyProtection="0"/>
    <xf numFmtId="0" fontId="81" fillId="0" borderId="4" applyNumberFormat="0" applyFill="0" applyAlignment="0" applyProtection="0"/>
    <xf numFmtId="0" fontId="82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83" fillId="20" borderId="5" applyNumberFormat="0" applyAlignment="0" applyProtection="0"/>
    <xf numFmtId="0" fontId="0" fillId="32" borderId="6" applyNumberFormat="0" applyFont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3" xfId="38" applyFont="1" applyFill="1" applyBorder="1" applyAlignment="1" applyProtection="1">
      <alignment/>
      <protection/>
    </xf>
    <xf numFmtId="0" fontId="8" fillId="33" borderId="0" xfId="38" applyFont="1" applyFill="1" applyBorder="1" applyAlignment="1" applyProtection="1">
      <alignment/>
      <protection/>
    </xf>
    <xf numFmtId="0" fontId="8" fillId="33" borderId="14" xfId="38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49" fontId="13" fillId="35" borderId="0" xfId="0" applyNumberFormat="1" applyFont="1" applyFill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2" fillId="0" borderId="19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2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3" fontId="14" fillId="36" borderId="0" xfId="0" applyNumberFormat="1" applyFont="1" applyFill="1" applyAlignment="1">
      <alignment/>
    </xf>
    <xf numFmtId="4" fontId="14" fillId="36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3" fillId="0" borderId="19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35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18" fillId="0" borderId="18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3" fontId="11" fillId="0" borderId="19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" fillId="0" borderId="2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0" fillId="36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3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7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3" fillId="0" borderId="21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0" fillId="36" borderId="0" xfId="0" applyNumberFormat="1" applyFont="1" applyFill="1" applyAlignment="1">
      <alignment/>
    </xf>
    <xf numFmtId="4" fontId="16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6" fillId="0" borderId="1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 vertical="center"/>
    </xf>
    <xf numFmtId="2" fontId="10" fillId="36" borderId="0" xfId="0" applyNumberFormat="1" applyFont="1" applyFill="1" applyAlignment="1">
      <alignment/>
    </xf>
    <xf numFmtId="198" fontId="13" fillId="0" borderId="0" xfId="33" applyFont="1" applyAlignment="1">
      <alignment/>
    </xf>
    <xf numFmtId="198" fontId="13" fillId="0" borderId="19" xfId="33" applyFont="1" applyBorder="1" applyAlignment="1">
      <alignment horizontal="center" vertical="center" wrapText="1"/>
    </xf>
    <xf numFmtId="198" fontId="14" fillId="36" borderId="0" xfId="33" applyFont="1" applyFill="1" applyAlignment="1">
      <alignment/>
    </xf>
    <xf numFmtId="198" fontId="12" fillId="0" borderId="0" xfId="33" applyFont="1" applyAlignment="1">
      <alignment/>
    </xf>
    <xf numFmtId="4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2" fillId="35" borderId="0" xfId="0" applyNumberFormat="1" applyFont="1" applyFill="1" applyAlignment="1">
      <alignment/>
    </xf>
    <xf numFmtId="4" fontId="13" fillId="37" borderId="18" xfId="0" applyNumberFormat="1" applyFont="1" applyFill="1" applyBorder="1" applyAlignment="1">
      <alignment horizontal="center"/>
    </xf>
    <xf numFmtId="2" fontId="13" fillId="37" borderId="18" xfId="0" applyNumberFormat="1" applyFont="1" applyFill="1" applyBorder="1" applyAlignment="1">
      <alignment horizontal="center"/>
    </xf>
    <xf numFmtId="4" fontId="12" fillId="37" borderId="23" xfId="0" applyNumberFormat="1" applyFont="1" applyFill="1" applyBorder="1" applyAlignment="1">
      <alignment horizontal="center"/>
    </xf>
    <xf numFmtId="4" fontId="13" fillId="37" borderId="19" xfId="0" applyNumberFormat="1" applyFont="1" applyFill="1" applyBorder="1" applyAlignment="1">
      <alignment horizontal="center"/>
    </xf>
    <xf numFmtId="2" fontId="12" fillId="37" borderId="23" xfId="0" applyNumberFormat="1" applyFont="1" applyFill="1" applyBorder="1" applyAlignment="1">
      <alignment horizontal="center"/>
    </xf>
    <xf numFmtId="1" fontId="13" fillId="37" borderId="18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/>
    </xf>
    <xf numFmtId="3" fontId="12" fillId="0" borderId="18" xfId="33" applyNumberFormat="1" applyFont="1" applyBorder="1" applyAlignment="1">
      <alignment/>
    </xf>
    <xf numFmtId="3" fontId="12" fillId="0" borderId="21" xfId="33" applyNumberFormat="1" applyFont="1" applyBorder="1" applyAlignment="1">
      <alignment/>
    </xf>
    <xf numFmtId="3" fontId="12" fillId="0" borderId="22" xfId="33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4" fontId="12" fillId="0" borderId="2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35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3" fillId="0" borderId="22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3" fillId="0" borderId="20" xfId="0" applyNumberFormat="1" applyFont="1" applyFill="1" applyBorder="1" applyAlignment="1">
      <alignment/>
    </xf>
    <xf numFmtId="3" fontId="26" fillId="0" borderId="20" xfId="0" applyNumberFormat="1" applyFont="1" applyFill="1" applyBorder="1" applyAlignment="1">
      <alignment/>
    </xf>
    <xf numFmtId="3" fontId="27" fillId="36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29" fillId="0" borderId="18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/>
    </xf>
    <xf numFmtId="3" fontId="29" fillId="0" borderId="0" xfId="0" applyNumberFormat="1" applyFont="1" applyAlignment="1">
      <alignment/>
    </xf>
    <xf numFmtId="3" fontId="25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4" fontId="29" fillId="0" borderId="0" xfId="0" applyNumberFormat="1" applyFont="1" applyAlignment="1">
      <alignment/>
    </xf>
    <xf numFmtId="3" fontId="29" fillId="35" borderId="0" xfId="0" applyNumberFormat="1" applyFont="1" applyFill="1" applyAlignment="1">
      <alignment/>
    </xf>
    <xf numFmtId="1" fontId="29" fillId="0" borderId="0" xfId="0" applyNumberFormat="1" applyFont="1" applyAlignment="1">
      <alignment/>
    </xf>
    <xf numFmtId="4" fontId="29" fillId="0" borderId="18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5" fillId="0" borderId="22" xfId="0" applyNumberFormat="1" applyFont="1" applyFill="1" applyBorder="1" applyAlignment="1">
      <alignment/>
    </xf>
    <xf numFmtId="3" fontId="25" fillId="0" borderId="22" xfId="0" applyNumberFormat="1" applyFont="1" applyBorder="1" applyAlignment="1">
      <alignment/>
    </xf>
    <xf numFmtId="3" fontId="25" fillId="0" borderId="0" xfId="0" applyNumberFormat="1" applyFont="1" applyFill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20" xfId="0" applyNumberFormat="1" applyFont="1" applyBorder="1" applyAlignment="1">
      <alignment/>
    </xf>
    <xf numFmtId="3" fontId="30" fillId="36" borderId="0" xfId="0" applyNumberFormat="1" applyFont="1" applyFill="1" applyAlignment="1">
      <alignment/>
    </xf>
    <xf numFmtId="4" fontId="30" fillId="36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0" fillId="36" borderId="0" xfId="0" applyNumberFormat="1" applyFont="1" applyFill="1" applyAlignment="1">
      <alignment horizontal="center"/>
    </xf>
    <xf numFmtId="3" fontId="25" fillId="0" borderId="0" xfId="0" applyNumberFormat="1" applyFont="1" applyAlignment="1">
      <alignment horizontal="center"/>
    </xf>
    <xf numFmtId="215" fontId="23" fillId="0" borderId="0" xfId="0" applyNumberFormat="1" applyFont="1" applyAlignment="1">
      <alignment/>
    </xf>
    <xf numFmtId="215" fontId="24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3" fontId="33" fillId="0" borderId="18" xfId="0" applyNumberFormat="1" applyFont="1" applyBorder="1" applyAlignment="1">
      <alignment horizontal="center"/>
    </xf>
    <xf numFmtId="215" fontId="33" fillId="0" borderId="18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 wrapText="1"/>
    </xf>
    <xf numFmtId="215" fontId="26" fillId="0" borderId="19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23" fillId="38" borderId="20" xfId="0" applyNumberFormat="1" applyFont="1" applyFill="1" applyBorder="1" applyAlignment="1">
      <alignment/>
    </xf>
    <xf numFmtId="3" fontId="23" fillId="38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6" fillId="0" borderId="18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 vertical="center"/>
    </xf>
    <xf numFmtId="1" fontId="10" fillId="36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35" borderId="0" xfId="0" applyNumberFormat="1" applyFont="1" applyFill="1" applyAlignment="1">
      <alignment/>
    </xf>
    <xf numFmtId="1" fontId="18" fillId="0" borderId="18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33" fillId="0" borderId="18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 vertical="center"/>
    </xf>
    <xf numFmtId="2" fontId="27" fillId="36" borderId="0" xfId="0" applyNumberFormat="1" applyFont="1" applyFill="1" applyAlignment="1">
      <alignment/>
    </xf>
    <xf numFmtId="3" fontId="29" fillId="0" borderId="21" xfId="0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3" fontId="25" fillId="0" borderId="1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3" fontId="35" fillId="0" borderId="0" xfId="0" applyNumberFormat="1" applyFont="1" applyFill="1" applyAlignment="1">
      <alignment/>
    </xf>
    <xf numFmtId="4" fontId="35" fillId="0" borderId="0" xfId="0" applyNumberFormat="1" applyFont="1" applyAlignment="1">
      <alignment/>
    </xf>
    <xf numFmtId="3" fontId="35" fillId="35" borderId="0" xfId="0" applyNumberFormat="1" applyFont="1" applyFill="1" applyAlignment="1">
      <alignment/>
    </xf>
    <xf numFmtId="49" fontId="35" fillId="0" borderId="0" xfId="0" applyNumberFormat="1" applyFont="1" applyAlignment="1">
      <alignment/>
    </xf>
    <xf numFmtId="3" fontId="35" fillId="0" borderId="21" xfId="0" applyNumberFormat="1" applyFont="1" applyBorder="1" applyAlignment="1">
      <alignment horizontal="center"/>
    </xf>
    <xf numFmtId="3" fontId="35" fillId="0" borderId="18" xfId="0" applyNumberFormat="1" applyFont="1" applyBorder="1" applyAlignment="1">
      <alignment horizontal="center"/>
    </xf>
    <xf numFmtId="4" fontId="35" fillId="0" borderId="18" xfId="0" applyNumberFormat="1" applyFont="1" applyBorder="1" applyAlignment="1">
      <alignment horizontal="center"/>
    </xf>
    <xf numFmtId="3" fontId="35" fillId="0" borderId="0" xfId="0" applyNumberFormat="1" applyFont="1" applyAlignment="1">
      <alignment/>
    </xf>
    <xf numFmtId="3" fontId="34" fillId="0" borderId="19" xfId="0" applyNumberFormat="1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4" fontId="34" fillId="0" borderId="19" xfId="0" applyNumberFormat="1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3" fontId="34" fillId="0" borderId="22" xfId="0" applyNumberFormat="1" applyFont="1" applyFill="1" applyBorder="1" applyAlignment="1">
      <alignment/>
    </xf>
    <xf numFmtId="3" fontId="34" fillId="0" borderId="0" xfId="0" applyNumberFormat="1" applyFont="1" applyFill="1" applyAlignment="1">
      <alignment/>
    </xf>
    <xf numFmtId="3" fontId="34" fillId="0" borderId="20" xfId="0" applyNumberFormat="1" applyFont="1" applyFill="1" applyBorder="1" applyAlignment="1">
      <alignment/>
    </xf>
    <xf numFmtId="0" fontId="88" fillId="0" borderId="18" xfId="0" applyFont="1" applyBorder="1" applyAlignment="1">
      <alignment/>
    </xf>
    <xf numFmtId="0" fontId="88" fillId="0" borderId="21" xfId="0" applyFont="1" applyBorder="1" applyAlignment="1">
      <alignment horizontal="center"/>
    </xf>
    <xf numFmtId="3" fontId="36" fillId="36" borderId="0" xfId="0" applyNumberFormat="1" applyFont="1" applyFill="1" applyAlignment="1">
      <alignment/>
    </xf>
    <xf numFmtId="4" fontId="36" fillId="36" borderId="0" xfId="0" applyNumberFormat="1" applyFont="1" applyFill="1" applyAlignment="1">
      <alignment/>
    </xf>
    <xf numFmtId="3" fontId="37" fillId="0" borderId="0" xfId="0" applyNumberFormat="1" applyFont="1" applyAlignment="1">
      <alignment/>
    </xf>
    <xf numFmtId="3" fontId="34" fillId="0" borderId="21" xfId="0" applyNumberFormat="1" applyFont="1" applyBorder="1" applyAlignment="1">
      <alignment/>
    </xf>
    <xf numFmtId="4" fontId="34" fillId="0" borderId="21" xfId="0" applyNumberFormat="1" applyFont="1" applyBorder="1" applyAlignment="1">
      <alignment/>
    </xf>
    <xf numFmtId="3" fontId="34" fillId="0" borderId="21" xfId="0" applyNumberFormat="1" applyFont="1" applyFill="1" applyBorder="1" applyAlignment="1">
      <alignment/>
    </xf>
    <xf numFmtId="0" fontId="35" fillId="0" borderId="21" xfId="0" applyFont="1" applyFill="1" applyBorder="1" applyAlignment="1">
      <alignment horizontal="center"/>
    </xf>
    <xf numFmtId="59" fontId="34" fillId="0" borderId="21" xfId="0" applyNumberFormat="1" applyFont="1" applyBorder="1" applyAlignment="1">
      <alignment horizontal="right"/>
    </xf>
    <xf numFmtId="0" fontId="88" fillId="0" borderId="21" xfId="0" applyFont="1" applyFill="1" applyBorder="1" applyAlignment="1">
      <alignment horizontal="center"/>
    </xf>
    <xf numFmtId="3" fontId="38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215" fontId="38" fillId="0" borderId="0" xfId="0" applyNumberFormat="1" applyFont="1" applyAlignment="1">
      <alignment/>
    </xf>
    <xf numFmtId="3" fontId="39" fillId="0" borderId="0" xfId="0" applyNumberFormat="1" applyFont="1" applyFill="1" applyAlignment="1">
      <alignment/>
    </xf>
    <xf numFmtId="215" fontId="39" fillId="0" borderId="0" xfId="0" applyNumberFormat="1" applyFont="1" applyAlignment="1">
      <alignment/>
    </xf>
    <xf numFmtId="3" fontId="39" fillId="35" borderId="0" xfId="0" applyNumberFormat="1" applyFont="1" applyFill="1" applyAlignment="1">
      <alignment/>
    </xf>
    <xf numFmtId="1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39" fillId="0" borderId="18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/>
    </xf>
    <xf numFmtId="215" fontId="39" fillId="0" borderId="18" xfId="0" applyNumberFormat="1" applyFont="1" applyBorder="1" applyAlignment="1">
      <alignment horizontal="center"/>
    </xf>
    <xf numFmtId="3" fontId="39" fillId="0" borderId="0" xfId="0" applyNumberFormat="1" applyFont="1" applyAlignment="1">
      <alignment/>
    </xf>
    <xf numFmtId="3" fontId="38" fillId="0" borderId="19" xfId="0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 wrapText="1"/>
    </xf>
    <xf numFmtId="215" fontId="38" fillId="0" borderId="1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3" fontId="38" fillId="0" borderId="22" xfId="0" applyNumberFormat="1" applyFont="1" applyFill="1" applyBorder="1" applyAlignment="1">
      <alignment/>
    </xf>
    <xf numFmtId="3" fontId="38" fillId="0" borderId="0" xfId="0" applyNumberFormat="1" applyFont="1" applyFill="1" applyAlignment="1">
      <alignment/>
    </xf>
    <xf numFmtId="3" fontId="38" fillId="0" borderId="20" xfId="0" applyNumberFormat="1" applyFont="1" applyFill="1" applyBorder="1" applyAlignment="1">
      <alignment/>
    </xf>
    <xf numFmtId="3" fontId="44" fillId="36" borderId="0" xfId="0" applyNumberFormat="1" applyFont="1" applyFill="1" applyAlignment="1">
      <alignment/>
    </xf>
    <xf numFmtId="4" fontId="44" fillId="36" borderId="0" xfId="0" applyNumberFormat="1" applyFont="1" applyFill="1" applyAlignment="1">
      <alignment/>
    </xf>
    <xf numFmtId="3" fontId="45" fillId="0" borderId="0" xfId="0" applyNumberFormat="1" applyFont="1" applyAlignment="1">
      <alignment/>
    </xf>
    <xf numFmtId="3" fontId="46" fillId="36" borderId="0" xfId="0" applyNumberFormat="1" applyFont="1" applyFill="1" applyAlignment="1">
      <alignment/>
    </xf>
    <xf numFmtId="4" fontId="46" fillId="36" borderId="0" xfId="0" applyNumberFormat="1" applyFont="1" applyFill="1" applyAlignment="1">
      <alignment/>
    </xf>
    <xf numFmtId="0" fontId="29" fillId="0" borderId="20" xfId="0" applyFont="1" applyFill="1" applyBorder="1" applyAlignment="1">
      <alignment/>
    </xf>
    <xf numFmtId="0" fontId="25" fillId="0" borderId="0" xfId="0" applyFont="1" applyFill="1" applyAlignment="1">
      <alignment/>
    </xf>
    <xf numFmtId="49" fontId="13" fillId="0" borderId="21" xfId="0" applyNumberFormat="1" applyFont="1" applyBorder="1" applyAlignment="1">
      <alignment horizontal="center"/>
    </xf>
    <xf numFmtId="49" fontId="12" fillId="0" borderId="25" xfId="0" applyNumberFormat="1" applyFont="1" applyFill="1" applyBorder="1" applyAlignment="1">
      <alignment/>
    </xf>
    <xf numFmtId="49" fontId="12" fillId="0" borderId="25" xfId="0" applyNumberFormat="1" applyFont="1" applyBorder="1" applyAlignment="1">
      <alignment/>
    </xf>
    <xf numFmtId="3" fontId="25" fillId="0" borderId="25" xfId="0" applyNumberFormat="1" applyFont="1" applyBorder="1" applyAlignment="1">
      <alignment vertical="center"/>
    </xf>
    <xf numFmtId="3" fontId="25" fillId="0" borderId="25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43" fillId="0" borderId="20" xfId="0" applyNumberFormat="1" applyFont="1" applyFill="1" applyBorder="1" applyAlignment="1">
      <alignment/>
    </xf>
    <xf numFmtId="4" fontId="43" fillId="0" borderId="20" xfId="0" applyNumberFormat="1" applyFont="1" applyFill="1" applyBorder="1" applyAlignment="1">
      <alignment/>
    </xf>
    <xf numFmtId="59" fontId="25" fillId="0" borderId="20" xfId="0" applyNumberFormat="1" applyFont="1" applyBorder="1" applyAlignment="1">
      <alignment/>
    </xf>
    <xf numFmtId="0" fontId="25" fillId="0" borderId="20" xfId="0" applyFont="1" applyBorder="1" applyAlignment="1">
      <alignment/>
    </xf>
    <xf numFmtId="60" fontId="25" fillId="0" borderId="20" xfId="0" applyNumberFormat="1" applyFont="1" applyBorder="1" applyAlignment="1">
      <alignment/>
    </xf>
    <xf numFmtId="3" fontId="25" fillId="0" borderId="0" xfId="0" applyNumberFormat="1" applyFont="1" applyFill="1" applyAlignment="1">
      <alignment/>
    </xf>
    <xf numFmtId="4" fontId="25" fillId="0" borderId="25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198" fontId="25" fillId="0" borderId="20" xfId="33" applyFont="1" applyFill="1" applyBorder="1" applyAlignment="1">
      <alignment/>
    </xf>
    <xf numFmtId="4" fontId="25" fillId="0" borderId="20" xfId="0" applyNumberFormat="1" applyFont="1" applyFill="1" applyBorder="1" applyAlignment="1">
      <alignment/>
    </xf>
    <xf numFmtId="59" fontId="25" fillId="0" borderId="20" xfId="0" applyNumberFormat="1" applyFont="1" applyFill="1" applyBorder="1" applyAlignment="1">
      <alignment/>
    </xf>
    <xf numFmtId="0" fontId="25" fillId="0" borderId="20" xfId="0" applyFont="1" applyFill="1" applyBorder="1" applyAlignment="1">
      <alignment/>
    </xf>
    <xf numFmtId="60" fontId="25" fillId="0" borderId="20" xfId="0" applyNumberFormat="1" applyFont="1" applyFill="1" applyBorder="1" applyAlignment="1">
      <alignment/>
    </xf>
    <xf numFmtId="3" fontId="34" fillId="0" borderId="22" xfId="0" applyNumberFormat="1" applyFont="1" applyBorder="1" applyAlignment="1">
      <alignment/>
    </xf>
    <xf numFmtId="4" fontId="34" fillId="0" borderId="22" xfId="0" applyNumberFormat="1" applyFont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34" fillId="0" borderId="20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0" fontId="88" fillId="0" borderId="20" xfId="0" applyFont="1" applyBorder="1" applyAlignment="1">
      <alignment horizontal="center"/>
    </xf>
    <xf numFmtId="0" fontId="88" fillId="0" borderId="20" xfId="0" applyFont="1" applyBorder="1" applyAlignment="1">
      <alignment vertical="center"/>
    </xf>
    <xf numFmtId="0" fontId="88" fillId="0" borderId="20" xfId="0" applyFont="1" applyBorder="1" applyAlignment="1">
      <alignment horizontal="center" vertical="center"/>
    </xf>
    <xf numFmtId="2" fontId="88" fillId="0" borderId="20" xfId="0" applyNumberFormat="1" applyFont="1" applyBorder="1" applyAlignment="1">
      <alignment horizontal="center"/>
    </xf>
    <xf numFmtId="3" fontId="7" fillId="0" borderId="20" xfId="0" applyNumberFormat="1" applyFont="1" applyFill="1" applyBorder="1" applyAlignment="1">
      <alignment/>
    </xf>
    <xf numFmtId="0" fontId="47" fillId="0" borderId="0" xfId="0" applyFont="1" applyAlignment="1">
      <alignment/>
    </xf>
    <xf numFmtId="3" fontId="48" fillId="0" borderId="18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/>
    </xf>
    <xf numFmtId="3" fontId="47" fillId="0" borderId="21" xfId="0" applyNumberFormat="1" applyFont="1" applyBorder="1" applyAlignment="1">
      <alignment/>
    </xf>
    <xf numFmtId="0" fontId="47" fillId="0" borderId="21" xfId="0" applyFont="1" applyBorder="1" applyAlignment="1">
      <alignment/>
    </xf>
    <xf numFmtId="49" fontId="47" fillId="0" borderId="21" xfId="0" applyNumberFormat="1" applyFont="1" applyBorder="1" applyAlignment="1">
      <alignment/>
    </xf>
    <xf numFmtId="49" fontId="47" fillId="0" borderId="2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" fontId="13" fillId="37" borderId="21" xfId="0" applyNumberFormat="1" applyFont="1" applyFill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4" fontId="13" fillId="37" borderId="21" xfId="0" applyNumberFormat="1" applyFont="1" applyFill="1" applyBorder="1" applyAlignment="1">
      <alignment horizontal="center" vertical="center"/>
    </xf>
    <xf numFmtId="4" fontId="13" fillId="37" borderId="24" xfId="0" applyNumberFormat="1" applyFont="1" applyFill="1" applyBorder="1" applyAlignment="1">
      <alignment horizontal="center"/>
    </xf>
    <xf numFmtId="4" fontId="13" fillId="37" borderId="30" xfId="0" applyNumberFormat="1" applyFont="1" applyFill="1" applyBorder="1" applyAlignment="1">
      <alignment horizontal="center"/>
    </xf>
    <xf numFmtId="4" fontId="13" fillId="37" borderId="31" xfId="0" applyNumberFormat="1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3" fontId="29" fillId="0" borderId="28" xfId="0" applyNumberFormat="1" applyFont="1" applyBorder="1" applyAlignment="1">
      <alignment horizontal="center"/>
    </xf>
    <xf numFmtId="3" fontId="29" fillId="0" borderId="29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/>
    </xf>
    <xf numFmtId="3" fontId="29" fillId="0" borderId="30" xfId="0" applyNumberFormat="1" applyFont="1" applyBorder="1" applyAlignment="1">
      <alignment horizontal="center"/>
    </xf>
    <xf numFmtId="3" fontId="29" fillId="0" borderId="31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center"/>
    </xf>
    <xf numFmtId="3" fontId="35" fillId="0" borderId="28" xfId="0" applyNumberFormat="1" applyFont="1" applyBorder="1" applyAlignment="1">
      <alignment horizontal="center"/>
    </xf>
    <xf numFmtId="3" fontId="35" fillId="0" borderId="29" xfId="0" applyNumberFormat="1" applyFont="1" applyBorder="1" applyAlignment="1">
      <alignment horizont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/>
    </xf>
    <xf numFmtId="3" fontId="35" fillId="0" borderId="30" xfId="0" applyNumberFormat="1" applyFont="1" applyBorder="1" applyAlignment="1">
      <alignment horizontal="center"/>
    </xf>
    <xf numFmtId="3" fontId="35" fillId="0" borderId="31" xfId="0" applyNumberFormat="1" applyFont="1" applyBorder="1" applyAlignment="1">
      <alignment horizontal="center"/>
    </xf>
    <xf numFmtId="3" fontId="35" fillId="0" borderId="2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7" fillId="0" borderId="24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3" fontId="39" fillId="0" borderId="28" xfId="0" applyNumberFormat="1" applyFont="1" applyBorder="1" applyAlignment="1">
      <alignment horizontal="center"/>
    </xf>
    <xf numFmtId="3" fontId="39" fillId="0" borderId="29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 horizontal="center" vertical="center"/>
    </xf>
    <xf numFmtId="3" fontId="39" fillId="0" borderId="23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/>
    </xf>
    <xf numFmtId="3" fontId="39" fillId="0" borderId="30" xfId="0" applyNumberFormat="1" applyFont="1" applyBorder="1" applyAlignment="1">
      <alignment horizontal="center"/>
    </xf>
    <xf numFmtId="3" fontId="39" fillId="0" borderId="31" xfId="0" applyNumberFormat="1" applyFont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3" fontId="24" fillId="0" borderId="28" xfId="0" applyNumberFormat="1" applyFont="1" applyBorder="1" applyAlignment="1">
      <alignment horizontal="center"/>
    </xf>
    <xf numFmtId="3" fontId="24" fillId="0" borderId="29" xfId="0" applyNumberFormat="1" applyFont="1" applyBorder="1" applyAlignment="1">
      <alignment horizontal="center"/>
    </xf>
    <xf numFmtId="3" fontId="32" fillId="0" borderId="24" xfId="0" applyNumberFormat="1" applyFont="1" applyBorder="1" applyAlignment="1">
      <alignment horizontal="center"/>
    </xf>
    <xf numFmtId="3" fontId="32" fillId="0" borderId="31" xfId="0" applyNumberFormat="1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1" fontId="17" fillId="0" borderId="31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3" fontId="48" fillId="0" borderId="21" xfId="0" applyNumberFormat="1" applyFont="1" applyBorder="1" applyAlignment="1">
      <alignment horizontal="center"/>
    </xf>
    <xf numFmtId="3" fontId="68" fillId="0" borderId="2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69" fillId="0" borderId="0" xfId="0" applyNumberFormat="1" applyFont="1" applyAlignment="1">
      <alignment/>
    </xf>
    <xf numFmtId="3" fontId="69" fillId="0" borderId="18" xfId="0" applyNumberFormat="1" applyFont="1" applyBorder="1" applyAlignment="1">
      <alignment/>
    </xf>
    <xf numFmtId="3" fontId="69" fillId="0" borderId="20" xfId="0" applyNumberFormat="1" applyFont="1" applyFill="1" applyBorder="1" applyAlignment="1">
      <alignment/>
    </xf>
    <xf numFmtId="3" fontId="69" fillId="0" borderId="25" xfId="0" applyNumberFormat="1" applyFont="1" applyFill="1" applyBorder="1" applyAlignment="1">
      <alignment/>
    </xf>
    <xf numFmtId="3" fontId="69" fillId="0" borderId="20" xfId="0" applyNumberFormat="1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4.emf" /><Relationship Id="rId4" Type="http://schemas.openxmlformats.org/officeDocument/2006/relationships/image" Target="../media/image12.emf" /><Relationship Id="rId5" Type="http://schemas.openxmlformats.org/officeDocument/2006/relationships/image" Target="../media/image10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6.emf" /><Relationship Id="rId11" Type="http://schemas.openxmlformats.org/officeDocument/2006/relationships/image" Target="../media/image15.emf" /><Relationship Id="rId12" Type="http://schemas.openxmlformats.org/officeDocument/2006/relationships/image" Target="../media/image17.emf" /><Relationship Id="rId13" Type="http://schemas.openxmlformats.org/officeDocument/2006/relationships/image" Target="../media/image5.emf" /><Relationship Id="rId14" Type="http://schemas.openxmlformats.org/officeDocument/2006/relationships/image" Target="../media/image11.emf" /><Relationship Id="rId15" Type="http://schemas.openxmlformats.org/officeDocument/2006/relationships/image" Target="../media/image13.emf" /><Relationship Id="rId1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2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3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4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5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6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7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8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9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104775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3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4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5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6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7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8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9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20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21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22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23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24" name="Picture 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42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171450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133350</xdr:colOff>
      <xdr:row>0</xdr:row>
      <xdr:rowOff>171450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0"/>
          <a:ext cx="742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171450</xdr:rowOff>
    </xdr:to>
    <xdr:pic>
      <xdr:nvPicPr>
        <xdr:cNvPr id="28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171450</xdr:rowOff>
    </xdr:to>
    <xdr:pic>
      <xdr:nvPicPr>
        <xdr:cNvPr id="29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0</xdr:row>
      <xdr:rowOff>171450</xdr:rowOff>
    </xdr:to>
    <xdr:pic>
      <xdr:nvPicPr>
        <xdr:cNvPr id="30" name="Picture 7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0</xdr:row>
      <xdr:rowOff>171450</xdr:rowOff>
    </xdr:to>
    <xdr:pic>
      <xdr:nvPicPr>
        <xdr:cNvPr id="31" name="Picture 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32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742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266700</xdr:colOff>
      <xdr:row>8</xdr:row>
      <xdr:rowOff>66675</xdr:rowOff>
    </xdr:to>
    <xdr:pic>
      <xdr:nvPicPr>
        <xdr:cNvPr id="33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14573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95250</xdr:colOff>
      <xdr:row>8</xdr:row>
      <xdr:rowOff>66675</xdr:rowOff>
    </xdr:to>
    <xdr:pic>
      <xdr:nvPicPr>
        <xdr:cNvPr id="34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38400" y="1457325"/>
          <a:ext cx="704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304800</xdr:colOff>
      <xdr:row>9</xdr:row>
      <xdr:rowOff>66675</xdr:rowOff>
    </xdr:to>
    <xdr:pic>
      <xdr:nvPicPr>
        <xdr:cNvPr id="35" name="Picture 2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304800</xdr:colOff>
      <xdr:row>10</xdr:row>
      <xdr:rowOff>66675</xdr:rowOff>
    </xdr:to>
    <xdr:pic>
      <xdr:nvPicPr>
        <xdr:cNvPr id="36" name="Picture 26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304800</xdr:colOff>
      <xdr:row>10</xdr:row>
      <xdr:rowOff>66675</xdr:rowOff>
    </xdr:to>
    <xdr:pic>
      <xdr:nvPicPr>
        <xdr:cNvPr id="37" name="Picture 27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304800</xdr:colOff>
      <xdr:row>10</xdr:row>
      <xdr:rowOff>66675</xdr:rowOff>
    </xdr:to>
    <xdr:pic>
      <xdr:nvPicPr>
        <xdr:cNvPr id="38" name="Picture 28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5" width="12.421875" style="1" customWidth="1"/>
    <col min="6" max="13" width="9.140625" style="1" customWidth="1"/>
    <col min="14" max="14" width="13.00390625" style="1" customWidth="1"/>
    <col min="15" max="15" width="3.7109375" style="1" customWidth="1"/>
    <col min="16" max="16384" width="9.140625" style="1" customWidth="1"/>
  </cols>
  <sheetData>
    <row r="2" spans="1:15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" customHeight="1">
      <c r="A3" s="12"/>
      <c r="B3" s="264" t="s">
        <v>23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12"/>
    </row>
    <row r="4" spans="1:15" ht="23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2"/>
    </row>
    <row r="5" spans="1:15" ht="22.5">
      <c r="A5" s="12"/>
      <c r="B5" s="1" t="s">
        <v>43</v>
      </c>
      <c r="O5" s="12"/>
    </row>
    <row r="6" spans="1:15" ht="22.5">
      <c r="A6" s="12"/>
      <c r="B6" s="1" t="s">
        <v>36</v>
      </c>
      <c r="O6" s="12"/>
    </row>
    <row r="7" spans="1:15" ht="22.5">
      <c r="A7" s="12"/>
      <c r="C7" s="1" t="s">
        <v>35</v>
      </c>
      <c r="O7" s="12"/>
    </row>
    <row r="8" spans="1:15" ht="23.25" thickBot="1">
      <c r="A8" s="12"/>
      <c r="O8" s="12"/>
    </row>
    <row r="9" spans="1:15" ht="23.25" thickTop="1">
      <c r="A9" s="12"/>
      <c r="C9" s="3"/>
      <c r="D9" s="4"/>
      <c r="E9" s="5"/>
      <c r="O9" s="12"/>
    </row>
    <row r="10" spans="1:15" ht="22.5">
      <c r="A10" s="12"/>
      <c r="C10" s="6" t="s">
        <v>11</v>
      </c>
      <c r="D10" s="7" t="s">
        <v>15</v>
      </c>
      <c r="E10" s="8" t="s">
        <v>19</v>
      </c>
      <c r="F10" s="2"/>
      <c r="O10" s="12"/>
    </row>
    <row r="11" spans="1:15" ht="22.5">
      <c r="A11" s="12"/>
      <c r="C11" s="6" t="s">
        <v>12</v>
      </c>
      <c r="D11" s="7" t="s">
        <v>16</v>
      </c>
      <c r="E11" s="8" t="s">
        <v>20</v>
      </c>
      <c r="F11" s="2"/>
      <c r="O11" s="12"/>
    </row>
    <row r="12" spans="1:15" ht="22.5">
      <c r="A12" s="12"/>
      <c r="C12" s="6" t="s">
        <v>13</v>
      </c>
      <c r="D12" s="7" t="s">
        <v>17</v>
      </c>
      <c r="E12" s="8" t="s">
        <v>21</v>
      </c>
      <c r="F12" s="2"/>
      <c r="O12" s="12"/>
    </row>
    <row r="13" spans="1:15" ht="22.5">
      <c r="A13" s="12"/>
      <c r="C13" s="6" t="s">
        <v>14</v>
      </c>
      <c r="D13" s="7" t="s">
        <v>18</v>
      </c>
      <c r="E13" s="8" t="s">
        <v>22</v>
      </c>
      <c r="F13" s="2"/>
      <c r="O13" s="12"/>
    </row>
    <row r="14" spans="1:15" ht="23.25" thickBot="1">
      <c r="A14" s="12"/>
      <c r="C14" s="9"/>
      <c r="D14" s="10"/>
      <c r="E14" s="11"/>
      <c r="F14" s="2"/>
      <c r="O14" s="12"/>
    </row>
    <row r="15" spans="1:15" ht="23.25" thickTop="1">
      <c r="A15" s="12"/>
      <c r="C15" s="14"/>
      <c r="D15" s="14"/>
      <c r="E15" s="14"/>
      <c r="F15" s="2"/>
      <c r="O15" s="12"/>
    </row>
    <row r="16" spans="1:15" ht="22.5">
      <c r="A16" s="12"/>
      <c r="B16" s="1" t="s">
        <v>44</v>
      </c>
      <c r="O16" s="12"/>
    </row>
    <row r="17" spans="1:15" ht="22.5">
      <c r="A17" s="12"/>
      <c r="B17" s="1" t="s">
        <v>45</v>
      </c>
      <c r="O17" s="12"/>
    </row>
    <row r="18" spans="1:15" ht="22.5">
      <c r="A18" s="12"/>
      <c r="B18" s="1" t="s">
        <v>46</v>
      </c>
      <c r="O18" s="12"/>
    </row>
    <row r="19" spans="1:15" ht="22.5">
      <c r="A19" s="12"/>
      <c r="B19" s="1" t="s">
        <v>47</v>
      </c>
      <c r="O19" s="12"/>
    </row>
    <row r="20" spans="1:15" ht="22.5">
      <c r="A20" s="12"/>
      <c r="B20" s="1" t="s">
        <v>48</v>
      </c>
      <c r="O20" s="12"/>
    </row>
    <row r="21" spans="1:15" ht="22.5">
      <c r="A21" s="12"/>
      <c r="B21" s="1" t="s">
        <v>49</v>
      </c>
      <c r="O21" s="12"/>
    </row>
    <row r="22" spans="1:15" ht="22.5">
      <c r="A22" s="12"/>
      <c r="B22" s="1" t="s">
        <v>34</v>
      </c>
      <c r="O22" s="12"/>
    </row>
    <row r="23" spans="1:15" ht="16.5" customHeight="1">
      <c r="A23" s="12"/>
      <c r="B23" s="1" t="s">
        <v>24</v>
      </c>
      <c r="O23" s="12"/>
    </row>
    <row r="24" spans="1:15" ht="18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</sheetData>
  <sheetProtection/>
  <mergeCells count="1">
    <mergeCell ref="B3:N3"/>
  </mergeCells>
  <hyperlinks>
    <hyperlink ref="C10" location="ม.ค.!A1" display="มกราคม"/>
    <hyperlink ref="C11" location="ก.พ.!A1" display="กุมภาพันธ์"/>
    <hyperlink ref="C12" location="มี.ค.!A1" display="มีนาคม"/>
    <hyperlink ref="C13" location="เม.ย.!A1" display="เมษายน"/>
    <hyperlink ref="D10" location="พ.ค.!A1" display="พฤษภาคม"/>
    <hyperlink ref="D11" location="มิ.ย.!A1" display="มิถุนายน"/>
    <hyperlink ref="D12" location="ก.ค.!A1" display="กรกฎาคม"/>
    <hyperlink ref="D13" location="ส.ค.!A1" display="สิงหาคม"/>
    <hyperlink ref="E10" location="ก.ย.!A1" display="กันยายน"/>
    <hyperlink ref="E11" location="ต.ค.!A1" display="ตุลาคม"/>
    <hyperlink ref="E12" location="พ.ย.!A1" display="พฤศจิกายน"/>
    <hyperlink ref="E13" location="ธ.ค.!A1" display="ธันวาคม"/>
  </hyperlinks>
  <printOptions/>
  <pageMargins left="0.24" right="0.2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5"/>
  <sheetViews>
    <sheetView zoomScale="130" zoomScaleNormal="130" zoomScalePageLayoutView="0" workbookViewId="0" topLeftCell="A1">
      <pane xSplit="1" ySplit="8" topLeftCell="E1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B9" sqref="B9:T17"/>
    </sheetView>
  </sheetViews>
  <sheetFormatPr defaultColWidth="9.140625" defaultRowHeight="12.75"/>
  <cols>
    <col min="1" max="1" width="10.8515625" style="32" customWidth="1"/>
    <col min="2" max="2" width="7.140625" style="32" customWidth="1"/>
    <col min="3" max="3" width="6.8515625" style="32" customWidth="1"/>
    <col min="4" max="4" width="7.00390625" style="32" customWidth="1"/>
    <col min="5" max="5" width="7.421875" style="32" customWidth="1"/>
    <col min="6" max="6" width="7.7109375" style="32" customWidth="1"/>
    <col min="7" max="7" width="6.140625" style="32" customWidth="1"/>
    <col min="8" max="8" width="7.421875" style="32" customWidth="1"/>
    <col min="9" max="9" width="7.57421875" style="32" customWidth="1"/>
    <col min="10" max="10" width="8.00390625" style="32" customWidth="1"/>
    <col min="11" max="11" width="9.421875" style="32" customWidth="1"/>
    <col min="12" max="12" width="7.8515625" style="32" customWidth="1"/>
    <col min="13" max="13" width="7.7109375" style="69" customWidth="1"/>
    <col min="14" max="14" width="7.140625" style="69" customWidth="1"/>
    <col min="15" max="16" width="7.28125" style="32" customWidth="1"/>
    <col min="17" max="17" width="8.140625" style="32" customWidth="1"/>
    <col min="18" max="20" width="7.28125" style="32" customWidth="1"/>
    <col min="21" max="39" width="8.57421875" style="32" customWidth="1"/>
    <col min="40" max="16384" width="9.140625" style="32" customWidth="1"/>
  </cols>
  <sheetData>
    <row r="1" spans="3:39" ht="23.25" thickBot="1">
      <c r="C1" s="33"/>
      <c r="D1" s="33"/>
      <c r="E1" s="33"/>
      <c r="F1" s="33"/>
      <c r="G1" s="33"/>
      <c r="H1" s="33"/>
      <c r="I1" s="33"/>
      <c r="J1" s="33"/>
      <c r="K1" s="33"/>
      <c r="L1" s="33"/>
      <c r="S1" s="299" t="s">
        <v>68</v>
      </c>
      <c r="T1" s="300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:39" ht="22.5">
      <c r="B2" s="33" t="s">
        <v>25</v>
      </c>
      <c r="C2" s="33"/>
      <c r="D2" s="33"/>
      <c r="E2" s="34"/>
      <c r="F2" s="33"/>
      <c r="G2" s="33"/>
      <c r="H2" s="33"/>
      <c r="I2" s="33"/>
      <c r="J2" s="33"/>
      <c r="K2" s="33"/>
      <c r="L2" s="33"/>
      <c r="M2" s="70"/>
      <c r="N2" s="70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2:39" ht="22.5">
      <c r="B3" s="33" t="s">
        <v>42</v>
      </c>
      <c r="C3" s="33"/>
      <c r="D3" s="33"/>
      <c r="E3" s="35" t="s">
        <v>66</v>
      </c>
      <c r="F3" s="33"/>
      <c r="G3" s="33"/>
      <c r="H3" s="33"/>
      <c r="I3" s="33"/>
      <c r="J3" s="33"/>
      <c r="K3" s="33"/>
      <c r="L3" s="33"/>
      <c r="M3" s="70"/>
      <c r="N3" s="70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2:39" ht="23.25">
      <c r="B4" s="33" t="s">
        <v>67</v>
      </c>
      <c r="C4" s="33"/>
      <c r="D4" s="33" t="s">
        <v>18</v>
      </c>
      <c r="E4" s="33"/>
      <c r="F4" s="124">
        <v>2563</v>
      </c>
      <c r="H4" s="33"/>
      <c r="I4" s="33"/>
      <c r="J4" s="33"/>
      <c r="K4" s="33"/>
      <c r="L4" s="33"/>
      <c r="M4" s="70"/>
      <c r="N4" s="70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ht="22.5">
      <c r="F5" s="15"/>
    </row>
    <row r="6" spans="1:20" s="36" customFormat="1" ht="23.25">
      <c r="A6" s="301" t="s">
        <v>26</v>
      </c>
      <c r="B6" s="304" t="s">
        <v>30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7" t="s">
        <v>50</v>
      </c>
      <c r="P6" s="307"/>
      <c r="Q6" s="307"/>
      <c r="R6" s="307"/>
      <c r="S6" s="307"/>
      <c r="T6" s="307"/>
    </row>
    <row r="7" spans="1:20" s="39" customFormat="1" ht="23.25">
      <c r="A7" s="302"/>
      <c r="B7" s="37" t="s">
        <v>27</v>
      </c>
      <c r="C7" s="37" t="s">
        <v>28</v>
      </c>
      <c r="D7" s="37" t="s">
        <v>0</v>
      </c>
      <c r="E7" s="37" t="s">
        <v>29</v>
      </c>
      <c r="F7" s="37" t="s">
        <v>1</v>
      </c>
      <c r="G7" s="37" t="s">
        <v>2</v>
      </c>
      <c r="H7" s="308" t="s">
        <v>54</v>
      </c>
      <c r="I7" s="309"/>
      <c r="J7" s="38" t="s">
        <v>3</v>
      </c>
      <c r="K7" s="38" t="s">
        <v>4</v>
      </c>
      <c r="L7" s="38" t="s">
        <v>5</v>
      </c>
      <c r="M7" s="72" t="s">
        <v>6</v>
      </c>
      <c r="N7" s="72" t="s">
        <v>7</v>
      </c>
      <c r="O7" s="310" t="s">
        <v>51</v>
      </c>
      <c r="P7" s="310"/>
      <c r="Q7" s="310"/>
      <c r="R7" s="310" t="s">
        <v>52</v>
      </c>
      <c r="S7" s="310"/>
      <c r="T7" s="310"/>
    </row>
    <row r="8" spans="1:20" s="44" customFormat="1" ht="49.5">
      <c r="A8" s="311"/>
      <c r="B8" s="40" t="s">
        <v>8</v>
      </c>
      <c r="C8" s="40" t="s">
        <v>8</v>
      </c>
      <c r="D8" s="40" t="s">
        <v>8</v>
      </c>
      <c r="E8" s="40" t="s">
        <v>8</v>
      </c>
      <c r="F8" s="40" t="s">
        <v>8</v>
      </c>
      <c r="G8" s="40" t="s">
        <v>8</v>
      </c>
      <c r="H8" s="41" t="s">
        <v>55</v>
      </c>
      <c r="I8" s="41" t="s">
        <v>56</v>
      </c>
      <c r="J8" s="40" t="s">
        <v>8</v>
      </c>
      <c r="K8" s="40" t="s">
        <v>8</v>
      </c>
      <c r="L8" s="40" t="s">
        <v>8</v>
      </c>
      <c r="M8" s="73" t="s">
        <v>31</v>
      </c>
      <c r="N8" s="73" t="s">
        <v>31</v>
      </c>
      <c r="O8" s="42" t="s">
        <v>53</v>
      </c>
      <c r="P8" s="43" t="s">
        <v>0</v>
      </c>
      <c r="Q8" s="43" t="s">
        <v>29</v>
      </c>
      <c r="R8" s="43" t="s">
        <v>53</v>
      </c>
      <c r="S8" s="43" t="s">
        <v>0</v>
      </c>
      <c r="T8" s="43" t="s">
        <v>29</v>
      </c>
    </row>
    <row r="9" spans="1:20" s="46" customFormat="1" ht="24">
      <c r="A9" s="45" t="s">
        <v>57</v>
      </c>
      <c r="B9" s="194">
        <v>60</v>
      </c>
      <c r="C9" s="194">
        <v>90</v>
      </c>
      <c r="D9" s="194">
        <v>80</v>
      </c>
      <c r="E9" s="194">
        <v>72</v>
      </c>
      <c r="F9" s="194">
        <v>100</v>
      </c>
      <c r="G9" s="194">
        <v>30</v>
      </c>
      <c r="H9" s="194">
        <v>60</v>
      </c>
      <c r="I9" s="194">
        <v>60</v>
      </c>
      <c r="J9" s="194">
        <v>100</v>
      </c>
      <c r="K9" s="194">
        <v>55</v>
      </c>
      <c r="L9" s="194">
        <v>50</v>
      </c>
      <c r="M9" s="195">
        <v>4</v>
      </c>
      <c r="N9" s="195">
        <v>5</v>
      </c>
      <c r="O9" s="194">
        <v>44</v>
      </c>
      <c r="P9" s="194">
        <v>61</v>
      </c>
      <c r="Q9" s="194">
        <v>1251</v>
      </c>
      <c r="R9" s="194">
        <v>49</v>
      </c>
      <c r="S9" s="194">
        <v>59</v>
      </c>
      <c r="T9" s="194">
        <v>1299</v>
      </c>
    </row>
    <row r="10" spans="1:20" s="46" customFormat="1" ht="22.5">
      <c r="A10" s="47" t="s">
        <v>58</v>
      </c>
      <c r="B10" s="249">
        <v>85</v>
      </c>
      <c r="C10" s="241"/>
      <c r="D10" s="241">
        <v>85</v>
      </c>
      <c r="E10" s="241">
        <v>70</v>
      </c>
      <c r="F10" s="241"/>
      <c r="G10" s="241"/>
      <c r="H10" s="241">
        <v>35</v>
      </c>
      <c r="I10" s="241"/>
      <c r="J10" s="241">
        <v>110</v>
      </c>
      <c r="K10" s="241"/>
      <c r="L10" s="241">
        <v>80</v>
      </c>
      <c r="M10" s="243">
        <v>3.5</v>
      </c>
      <c r="N10" s="243">
        <v>4</v>
      </c>
      <c r="O10" s="241"/>
      <c r="P10" s="241"/>
      <c r="Q10" s="241"/>
      <c r="R10" s="241">
        <v>45</v>
      </c>
      <c r="S10" s="241">
        <v>5</v>
      </c>
      <c r="T10" s="241">
        <v>167</v>
      </c>
    </row>
    <row r="11" spans="1:20" s="46" customFormat="1" ht="22.5">
      <c r="A11" s="47" t="s">
        <v>59</v>
      </c>
      <c r="B11" s="244">
        <v>105</v>
      </c>
      <c r="C11" s="244">
        <v>120</v>
      </c>
      <c r="D11" s="244">
        <v>110</v>
      </c>
      <c r="E11" s="244">
        <v>65</v>
      </c>
      <c r="F11" s="244">
        <v>70</v>
      </c>
      <c r="G11" s="245"/>
      <c r="H11" s="245"/>
      <c r="I11" s="245"/>
      <c r="J11" s="244">
        <v>100</v>
      </c>
      <c r="K11" s="245"/>
      <c r="L11" s="244">
        <v>90</v>
      </c>
      <c r="M11" s="246">
        <v>3.5</v>
      </c>
      <c r="N11" s="246">
        <v>4</v>
      </c>
      <c r="O11" s="244">
        <v>42</v>
      </c>
      <c r="P11" s="244">
        <v>13</v>
      </c>
      <c r="Q11" s="244">
        <v>216</v>
      </c>
      <c r="R11" s="244">
        <v>56</v>
      </c>
      <c r="S11" s="244">
        <v>21</v>
      </c>
      <c r="T11" s="244">
        <v>229</v>
      </c>
    </row>
    <row r="12" spans="1:20" s="46" customFormat="1" ht="24">
      <c r="A12" s="47" t="s">
        <v>60</v>
      </c>
      <c r="B12" s="199">
        <v>125</v>
      </c>
      <c r="C12" s="199">
        <v>92</v>
      </c>
      <c r="D12" s="199">
        <v>140</v>
      </c>
      <c r="E12" s="199">
        <v>79</v>
      </c>
      <c r="F12" s="199"/>
      <c r="G12" s="199">
        <v>110</v>
      </c>
      <c r="H12" s="199"/>
      <c r="I12" s="199"/>
      <c r="J12" s="199">
        <v>100</v>
      </c>
      <c r="K12" s="199">
        <v>60</v>
      </c>
      <c r="L12" s="199">
        <v>60</v>
      </c>
      <c r="M12" s="199">
        <v>2.8</v>
      </c>
      <c r="N12" s="196">
        <v>3.3</v>
      </c>
      <c r="O12" s="196">
        <v>132</v>
      </c>
      <c r="P12" s="196">
        <v>157</v>
      </c>
      <c r="Q12" s="196">
        <v>484</v>
      </c>
      <c r="R12" s="196">
        <v>132</v>
      </c>
      <c r="S12" s="196">
        <v>157</v>
      </c>
      <c r="T12" s="196">
        <v>484</v>
      </c>
    </row>
    <row r="13" spans="1:20" s="46" customFormat="1" ht="22.5">
      <c r="A13" s="47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241">
        <v>22</v>
      </c>
      <c r="P13" s="241">
        <v>32</v>
      </c>
      <c r="Q13" s="241">
        <v>252</v>
      </c>
      <c r="R13" s="241">
        <v>25</v>
      </c>
      <c r="S13" s="241">
        <v>22</v>
      </c>
      <c r="T13" s="241">
        <v>265</v>
      </c>
    </row>
    <row r="14" spans="1:20" s="46" customFormat="1" ht="24">
      <c r="A14" s="47" t="s">
        <v>62</v>
      </c>
      <c r="B14" s="194">
        <v>75</v>
      </c>
      <c r="C14" s="194">
        <v>110</v>
      </c>
      <c r="D14" s="194">
        <v>100</v>
      </c>
      <c r="E14" s="194">
        <v>76</v>
      </c>
      <c r="F14" s="194">
        <v>55</v>
      </c>
      <c r="G14" s="194"/>
      <c r="H14" s="194"/>
      <c r="I14" s="194">
        <v>49</v>
      </c>
      <c r="J14" s="194">
        <v>90</v>
      </c>
      <c r="K14" s="194"/>
      <c r="L14" s="194">
        <v>80</v>
      </c>
      <c r="M14" s="195">
        <v>3.5</v>
      </c>
      <c r="N14" s="195">
        <v>4</v>
      </c>
      <c r="O14" s="194">
        <v>3</v>
      </c>
      <c r="P14" s="194">
        <v>169</v>
      </c>
      <c r="Q14" s="194">
        <v>28</v>
      </c>
      <c r="R14" s="194">
        <v>411</v>
      </c>
      <c r="S14" s="194">
        <v>165</v>
      </c>
      <c r="T14" s="194">
        <v>433</v>
      </c>
    </row>
    <row r="15" spans="1:20" s="46" customFormat="1" ht="24">
      <c r="A15" s="47" t="s">
        <v>63</v>
      </c>
      <c r="B15" s="252">
        <v>88</v>
      </c>
      <c r="C15" s="253"/>
      <c r="D15" s="252">
        <v>112</v>
      </c>
      <c r="E15" s="252">
        <v>65</v>
      </c>
      <c r="F15" s="254">
        <v>100</v>
      </c>
      <c r="G15" s="253"/>
      <c r="H15" s="252">
        <v>47</v>
      </c>
      <c r="I15" s="254">
        <v>45</v>
      </c>
      <c r="J15" s="254">
        <v>100</v>
      </c>
      <c r="K15" s="253"/>
      <c r="L15" s="254">
        <v>65</v>
      </c>
      <c r="M15" s="255">
        <v>3</v>
      </c>
      <c r="N15" s="255">
        <v>4</v>
      </c>
      <c r="O15" s="250">
        <v>25</v>
      </c>
      <c r="P15" s="250"/>
      <c r="Q15" s="250">
        <v>265</v>
      </c>
      <c r="R15" s="250">
        <v>28</v>
      </c>
      <c r="S15" s="250"/>
      <c r="T15" s="250">
        <v>267</v>
      </c>
    </row>
    <row r="16" spans="1:20" s="46" customFormat="1" ht="24">
      <c r="A16" s="47" t="s">
        <v>64</v>
      </c>
      <c r="B16" s="197">
        <v>90</v>
      </c>
      <c r="C16" s="197"/>
      <c r="D16" s="197">
        <v>100</v>
      </c>
      <c r="E16" s="197">
        <v>72</v>
      </c>
      <c r="F16" s="197"/>
      <c r="G16" s="197"/>
      <c r="H16" s="197"/>
      <c r="I16" s="197"/>
      <c r="J16" s="197">
        <v>80</v>
      </c>
      <c r="K16" s="197"/>
      <c r="L16" s="197"/>
      <c r="M16" s="197">
        <v>3.5</v>
      </c>
      <c r="N16" s="197">
        <v>4</v>
      </c>
      <c r="O16" s="198"/>
      <c r="P16" s="198"/>
      <c r="Q16" s="198"/>
      <c r="R16" s="198">
        <v>29</v>
      </c>
      <c r="S16" s="198"/>
      <c r="T16" s="198">
        <v>304</v>
      </c>
    </row>
    <row r="17" spans="1:20" s="46" customFormat="1" ht="22.5">
      <c r="A17" s="48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28</v>
      </c>
      <c r="T17" s="244">
        <v>68</v>
      </c>
    </row>
    <row r="18" spans="1:20" s="50" customFormat="1" ht="22.5">
      <c r="A18" s="49" t="s">
        <v>32</v>
      </c>
      <c r="B18" s="49">
        <f aca="true" t="shared" si="0" ref="B18:N18">AVERAGE(B9:B17)</f>
        <v>89.77777777777777</v>
      </c>
      <c r="C18" s="49">
        <f t="shared" si="0"/>
        <v>103.4</v>
      </c>
      <c r="D18" s="49">
        <f t="shared" si="0"/>
        <v>101.88888888888889</v>
      </c>
      <c r="E18" s="49">
        <f t="shared" si="0"/>
        <v>72.44444444444444</v>
      </c>
      <c r="F18" s="49">
        <f t="shared" si="0"/>
        <v>81.25</v>
      </c>
      <c r="G18" s="49">
        <f t="shared" si="0"/>
        <v>70</v>
      </c>
      <c r="H18" s="49">
        <f t="shared" si="0"/>
        <v>51.75</v>
      </c>
      <c r="I18" s="49">
        <f t="shared" si="0"/>
        <v>51.333333333333336</v>
      </c>
      <c r="J18" s="49">
        <f t="shared" si="0"/>
        <v>95.55555555555556</v>
      </c>
      <c r="K18" s="49">
        <f t="shared" si="0"/>
        <v>65</v>
      </c>
      <c r="L18" s="49">
        <f t="shared" si="0"/>
        <v>71.875</v>
      </c>
      <c r="M18" s="71">
        <f t="shared" si="0"/>
        <v>3.477777777777778</v>
      </c>
      <c r="N18" s="71">
        <f t="shared" si="0"/>
        <v>4.144444444444444</v>
      </c>
      <c r="O18" s="49">
        <f aca="true" t="shared" si="1" ref="O18:T18">SUM(O9:O17)</f>
        <v>268</v>
      </c>
      <c r="P18" s="49">
        <f t="shared" si="1"/>
        <v>432</v>
      </c>
      <c r="Q18" s="49">
        <f t="shared" si="1"/>
        <v>2496</v>
      </c>
      <c r="R18" s="49">
        <f t="shared" si="1"/>
        <v>775</v>
      </c>
      <c r="S18" s="49">
        <f t="shared" si="1"/>
        <v>457</v>
      </c>
      <c r="T18" s="49">
        <f t="shared" si="1"/>
        <v>3516</v>
      </c>
    </row>
    <row r="19" ht="22.5">
      <c r="A19" s="51" t="s">
        <v>9</v>
      </c>
    </row>
    <row r="20" ht="21.75">
      <c r="B20" s="32" t="s">
        <v>10</v>
      </c>
    </row>
    <row r="21" ht="21.75">
      <c r="B21" s="32" t="s">
        <v>37</v>
      </c>
    </row>
    <row r="22" ht="21.75">
      <c r="B22" s="32" t="s">
        <v>41</v>
      </c>
    </row>
    <row r="23" ht="21.75">
      <c r="B23" s="32" t="s">
        <v>38</v>
      </c>
    </row>
    <row r="24" ht="21.75">
      <c r="B24" s="32" t="s">
        <v>39</v>
      </c>
    </row>
    <row r="25" ht="21.75">
      <c r="B25" s="32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5"/>
  <sheetViews>
    <sheetView zoomScale="160" zoomScaleNormal="160" zoomScalePageLayoutView="0" workbookViewId="0" topLeftCell="A4">
      <pane xSplit="1" ySplit="5" topLeftCell="H1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9" sqref="B9:T17"/>
    </sheetView>
  </sheetViews>
  <sheetFormatPr defaultColWidth="9.140625" defaultRowHeight="12.75"/>
  <cols>
    <col min="1" max="1" width="10.140625" style="200" customWidth="1"/>
    <col min="2" max="8" width="7.421875" style="200" customWidth="1"/>
    <col min="9" max="9" width="7.57421875" style="200" customWidth="1"/>
    <col min="10" max="10" width="8.00390625" style="200" customWidth="1"/>
    <col min="11" max="11" width="6.7109375" style="200" customWidth="1"/>
    <col min="12" max="12" width="7.7109375" style="200" customWidth="1"/>
    <col min="13" max="13" width="7.7109375" style="202" customWidth="1"/>
    <col min="14" max="14" width="7.140625" style="202" customWidth="1"/>
    <col min="15" max="20" width="7.28125" style="200" customWidth="1"/>
    <col min="21" max="39" width="8.57421875" style="200" customWidth="1"/>
    <col min="40" max="16384" width="9.140625" style="200" customWidth="1"/>
  </cols>
  <sheetData>
    <row r="1" spans="3:39" ht="21.75" thickBot="1">
      <c r="C1" s="201"/>
      <c r="D1" s="201"/>
      <c r="E1" s="201"/>
      <c r="F1" s="201"/>
      <c r="G1" s="201"/>
      <c r="H1" s="201"/>
      <c r="I1" s="201"/>
      <c r="J1" s="201"/>
      <c r="K1" s="201"/>
      <c r="L1" s="201"/>
      <c r="S1" s="312" t="s">
        <v>68</v>
      </c>
      <c r="T1" s="313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</row>
    <row r="2" spans="2:39" ht="21">
      <c r="B2" s="201" t="s">
        <v>25</v>
      </c>
      <c r="C2" s="201"/>
      <c r="D2" s="201"/>
      <c r="E2" s="203"/>
      <c r="F2" s="201"/>
      <c r="G2" s="201"/>
      <c r="H2" s="201"/>
      <c r="I2" s="201"/>
      <c r="J2" s="201"/>
      <c r="K2" s="201"/>
      <c r="L2" s="201"/>
      <c r="M2" s="204"/>
      <c r="N2" s="204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</row>
    <row r="3" spans="2:39" ht="21">
      <c r="B3" s="201" t="s">
        <v>42</v>
      </c>
      <c r="C3" s="201"/>
      <c r="D3" s="201"/>
      <c r="E3" s="205" t="s">
        <v>66</v>
      </c>
      <c r="F3" s="201"/>
      <c r="G3" s="201"/>
      <c r="H3" s="201"/>
      <c r="I3" s="201"/>
      <c r="J3" s="201"/>
      <c r="K3" s="201"/>
      <c r="L3" s="201"/>
      <c r="M3" s="204"/>
      <c r="N3" s="204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</row>
    <row r="4" spans="2:39" ht="21">
      <c r="B4" s="201" t="s">
        <v>67</v>
      </c>
      <c r="C4" s="201"/>
      <c r="D4" s="201" t="s">
        <v>19</v>
      </c>
      <c r="E4" s="201"/>
      <c r="F4" s="206">
        <v>2563</v>
      </c>
      <c r="H4" s="201"/>
      <c r="I4" s="201"/>
      <c r="J4" s="201"/>
      <c r="K4" s="201"/>
      <c r="L4" s="201"/>
      <c r="M4" s="204"/>
      <c r="N4" s="204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</row>
    <row r="5" ht="20.25">
      <c r="F5" s="207"/>
    </row>
    <row r="6" spans="1:20" ht="21">
      <c r="A6" s="314" t="s">
        <v>26</v>
      </c>
      <c r="B6" s="317" t="s">
        <v>30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9"/>
      <c r="O6" s="320" t="s">
        <v>50</v>
      </c>
      <c r="P6" s="320"/>
      <c r="Q6" s="320"/>
      <c r="R6" s="320"/>
      <c r="S6" s="320"/>
      <c r="T6" s="320"/>
    </row>
    <row r="7" spans="1:20" s="211" customFormat="1" ht="21">
      <c r="A7" s="315"/>
      <c r="B7" s="209" t="s">
        <v>27</v>
      </c>
      <c r="C7" s="209" t="s">
        <v>28</v>
      </c>
      <c r="D7" s="209" t="s">
        <v>0</v>
      </c>
      <c r="E7" s="209" t="s">
        <v>29</v>
      </c>
      <c r="F7" s="209" t="s">
        <v>1</v>
      </c>
      <c r="G7" s="209" t="s">
        <v>2</v>
      </c>
      <c r="H7" s="317" t="s">
        <v>54</v>
      </c>
      <c r="I7" s="319"/>
      <c r="J7" s="209" t="s">
        <v>3</v>
      </c>
      <c r="K7" s="209" t="s">
        <v>4</v>
      </c>
      <c r="L7" s="209" t="s">
        <v>5</v>
      </c>
      <c r="M7" s="210" t="s">
        <v>6</v>
      </c>
      <c r="N7" s="210" t="s">
        <v>7</v>
      </c>
      <c r="O7" s="320" t="s">
        <v>51</v>
      </c>
      <c r="P7" s="320"/>
      <c r="Q7" s="320"/>
      <c r="R7" s="320" t="s">
        <v>52</v>
      </c>
      <c r="S7" s="320"/>
      <c r="T7" s="320"/>
    </row>
    <row r="8" spans="1:20" s="216" customFormat="1" ht="63">
      <c r="A8" s="316"/>
      <c r="B8" s="212" t="s">
        <v>8</v>
      </c>
      <c r="C8" s="212" t="s">
        <v>8</v>
      </c>
      <c r="D8" s="212" t="s">
        <v>8</v>
      </c>
      <c r="E8" s="212" t="s">
        <v>8</v>
      </c>
      <c r="F8" s="212" t="s">
        <v>8</v>
      </c>
      <c r="G8" s="212" t="s">
        <v>8</v>
      </c>
      <c r="H8" s="213" t="s">
        <v>55</v>
      </c>
      <c r="I8" s="213" t="s">
        <v>56</v>
      </c>
      <c r="J8" s="212" t="s">
        <v>8</v>
      </c>
      <c r="K8" s="212" t="s">
        <v>8</v>
      </c>
      <c r="L8" s="212" t="s">
        <v>8</v>
      </c>
      <c r="M8" s="214" t="s">
        <v>31</v>
      </c>
      <c r="N8" s="214" t="s">
        <v>31</v>
      </c>
      <c r="O8" s="215" t="s">
        <v>53</v>
      </c>
      <c r="P8" s="208" t="s">
        <v>0</v>
      </c>
      <c r="Q8" s="208" t="s">
        <v>29</v>
      </c>
      <c r="R8" s="208" t="s">
        <v>53</v>
      </c>
      <c r="S8" s="208" t="s">
        <v>0</v>
      </c>
      <c r="T8" s="208" t="s">
        <v>29</v>
      </c>
    </row>
    <row r="9" spans="1:20" s="218" customFormat="1" ht="24">
      <c r="A9" s="217" t="s">
        <v>57</v>
      </c>
      <c r="B9" s="194">
        <v>60</v>
      </c>
      <c r="C9" s="194">
        <v>90</v>
      </c>
      <c r="D9" s="194">
        <v>80</v>
      </c>
      <c r="E9" s="194">
        <v>72</v>
      </c>
      <c r="F9" s="194">
        <v>100</v>
      </c>
      <c r="G9" s="194">
        <v>30</v>
      </c>
      <c r="H9" s="194">
        <v>60</v>
      </c>
      <c r="I9" s="194">
        <v>60</v>
      </c>
      <c r="J9" s="194">
        <v>100</v>
      </c>
      <c r="K9" s="194">
        <v>55</v>
      </c>
      <c r="L9" s="194">
        <v>50</v>
      </c>
      <c r="M9" s="195">
        <v>4</v>
      </c>
      <c r="N9" s="195">
        <v>5</v>
      </c>
      <c r="O9" s="194">
        <v>44</v>
      </c>
      <c r="P9" s="194">
        <v>61</v>
      </c>
      <c r="Q9" s="194">
        <v>1251</v>
      </c>
      <c r="R9" s="194">
        <v>49</v>
      </c>
      <c r="S9" s="194">
        <v>59</v>
      </c>
      <c r="T9" s="194">
        <v>1299</v>
      </c>
    </row>
    <row r="10" spans="1:20" s="218" customFormat="1" ht="21.75">
      <c r="A10" s="219" t="s">
        <v>58</v>
      </c>
      <c r="B10" s="249">
        <v>85</v>
      </c>
      <c r="C10" s="241"/>
      <c r="D10" s="241">
        <v>85</v>
      </c>
      <c r="E10" s="241">
        <v>70</v>
      </c>
      <c r="F10" s="241"/>
      <c r="G10" s="241"/>
      <c r="H10" s="241">
        <v>35</v>
      </c>
      <c r="I10" s="241"/>
      <c r="J10" s="241">
        <v>110</v>
      </c>
      <c r="K10" s="241"/>
      <c r="L10" s="241">
        <v>80</v>
      </c>
      <c r="M10" s="243">
        <v>3.5</v>
      </c>
      <c r="N10" s="243">
        <v>4</v>
      </c>
      <c r="O10" s="241"/>
      <c r="P10" s="241"/>
      <c r="Q10" s="241"/>
      <c r="R10" s="241">
        <v>45</v>
      </c>
      <c r="S10" s="241">
        <v>5</v>
      </c>
      <c r="T10" s="241">
        <v>167</v>
      </c>
    </row>
    <row r="11" spans="1:20" s="218" customFormat="1" ht="21.75">
      <c r="A11" s="219" t="s">
        <v>59</v>
      </c>
      <c r="B11" s="244">
        <v>105</v>
      </c>
      <c r="C11" s="244">
        <v>120</v>
      </c>
      <c r="D11" s="244">
        <v>110</v>
      </c>
      <c r="E11" s="244">
        <v>65</v>
      </c>
      <c r="F11" s="244">
        <v>70</v>
      </c>
      <c r="G11" s="245"/>
      <c r="H11" s="245"/>
      <c r="I11" s="245"/>
      <c r="J11" s="244">
        <v>100</v>
      </c>
      <c r="K11" s="245"/>
      <c r="L11" s="244">
        <v>90</v>
      </c>
      <c r="M11" s="246">
        <v>3.5</v>
      </c>
      <c r="N11" s="246">
        <v>4</v>
      </c>
      <c r="O11" s="244">
        <v>42</v>
      </c>
      <c r="P11" s="244">
        <v>13</v>
      </c>
      <c r="Q11" s="244">
        <v>216</v>
      </c>
      <c r="R11" s="244">
        <v>56</v>
      </c>
      <c r="S11" s="244">
        <v>21</v>
      </c>
      <c r="T11" s="244">
        <v>229</v>
      </c>
    </row>
    <row r="12" spans="1:20" s="218" customFormat="1" ht="24">
      <c r="A12" s="219" t="s">
        <v>60</v>
      </c>
      <c r="B12" s="199">
        <v>125</v>
      </c>
      <c r="C12" s="199">
        <v>92</v>
      </c>
      <c r="D12" s="199">
        <v>140</v>
      </c>
      <c r="E12" s="199">
        <v>79</v>
      </c>
      <c r="F12" s="199"/>
      <c r="G12" s="199">
        <v>110</v>
      </c>
      <c r="H12" s="199"/>
      <c r="I12" s="199"/>
      <c r="J12" s="199">
        <v>100</v>
      </c>
      <c r="K12" s="199">
        <v>60</v>
      </c>
      <c r="L12" s="199">
        <v>60</v>
      </c>
      <c r="M12" s="199">
        <v>2.8</v>
      </c>
      <c r="N12" s="196">
        <v>3.3</v>
      </c>
      <c r="O12" s="196">
        <v>132</v>
      </c>
      <c r="P12" s="196">
        <v>157</v>
      </c>
      <c r="Q12" s="196">
        <v>484</v>
      </c>
      <c r="R12" s="196">
        <v>132</v>
      </c>
      <c r="S12" s="196">
        <v>157</v>
      </c>
      <c r="T12" s="196">
        <v>484</v>
      </c>
    </row>
    <row r="13" spans="1:20" s="218" customFormat="1" ht="21.75">
      <c r="A13" s="219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241">
        <v>22</v>
      </c>
      <c r="P13" s="241">
        <v>32</v>
      </c>
      <c r="Q13" s="241">
        <v>252</v>
      </c>
      <c r="R13" s="241">
        <v>25</v>
      </c>
      <c r="S13" s="241">
        <v>22</v>
      </c>
      <c r="T13" s="241">
        <v>265</v>
      </c>
    </row>
    <row r="14" spans="1:20" s="218" customFormat="1" ht="24">
      <c r="A14" s="219" t="s">
        <v>62</v>
      </c>
      <c r="B14" s="194">
        <v>75</v>
      </c>
      <c r="C14" s="194">
        <v>110</v>
      </c>
      <c r="D14" s="194">
        <v>100</v>
      </c>
      <c r="E14" s="194">
        <v>76</v>
      </c>
      <c r="F14" s="194">
        <v>55</v>
      </c>
      <c r="G14" s="194"/>
      <c r="H14" s="194"/>
      <c r="I14" s="194">
        <v>49</v>
      </c>
      <c r="J14" s="194">
        <v>90</v>
      </c>
      <c r="K14" s="194"/>
      <c r="L14" s="194">
        <v>80</v>
      </c>
      <c r="M14" s="195">
        <v>3.5</v>
      </c>
      <c r="N14" s="195">
        <v>4</v>
      </c>
      <c r="O14" s="194">
        <v>3</v>
      </c>
      <c r="P14" s="194">
        <v>169</v>
      </c>
      <c r="Q14" s="194">
        <v>28</v>
      </c>
      <c r="R14" s="194">
        <v>411</v>
      </c>
      <c r="S14" s="194">
        <v>165</v>
      </c>
      <c r="T14" s="194">
        <v>433</v>
      </c>
    </row>
    <row r="15" spans="1:20" s="218" customFormat="1" ht="24">
      <c r="A15" s="219" t="s">
        <v>63</v>
      </c>
      <c r="B15" s="252">
        <v>88</v>
      </c>
      <c r="C15" s="253"/>
      <c r="D15" s="252">
        <v>112</v>
      </c>
      <c r="E15" s="252">
        <v>65</v>
      </c>
      <c r="F15" s="254">
        <v>100</v>
      </c>
      <c r="G15" s="253"/>
      <c r="H15" s="252">
        <v>47</v>
      </c>
      <c r="I15" s="254">
        <v>45</v>
      </c>
      <c r="J15" s="254">
        <v>100</v>
      </c>
      <c r="K15" s="253"/>
      <c r="L15" s="254">
        <v>65</v>
      </c>
      <c r="M15" s="255">
        <v>3</v>
      </c>
      <c r="N15" s="255">
        <v>4</v>
      </c>
      <c r="O15" s="250">
        <v>25</v>
      </c>
      <c r="P15" s="250"/>
      <c r="Q15" s="250">
        <v>265</v>
      </c>
      <c r="R15" s="250">
        <v>28</v>
      </c>
      <c r="S15" s="250"/>
      <c r="T15" s="250">
        <v>267</v>
      </c>
    </row>
    <row r="16" spans="1:20" s="218" customFormat="1" ht="24">
      <c r="A16" s="219" t="s">
        <v>64</v>
      </c>
      <c r="B16" s="197">
        <v>90</v>
      </c>
      <c r="C16" s="197"/>
      <c r="D16" s="197">
        <v>100</v>
      </c>
      <c r="E16" s="197">
        <v>72</v>
      </c>
      <c r="F16" s="197"/>
      <c r="G16" s="197"/>
      <c r="H16" s="197"/>
      <c r="I16" s="197"/>
      <c r="J16" s="197">
        <v>80</v>
      </c>
      <c r="K16" s="197"/>
      <c r="L16" s="197"/>
      <c r="M16" s="197">
        <v>3.5</v>
      </c>
      <c r="N16" s="197">
        <v>4</v>
      </c>
      <c r="O16" s="198"/>
      <c r="P16" s="198"/>
      <c r="Q16" s="198"/>
      <c r="R16" s="198">
        <v>29</v>
      </c>
      <c r="S16" s="198"/>
      <c r="T16" s="198">
        <v>304</v>
      </c>
    </row>
    <row r="17" spans="1:20" s="218" customFormat="1" ht="21.75">
      <c r="A17" s="219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28</v>
      </c>
      <c r="T17" s="244">
        <v>68</v>
      </c>
    </row>
    <row r="18" spans="1:20" s="211" customFormat="1" ht="21">
      <c r="A18" s="220" t="s">
        <v>32</v>
      </c>
      <c r="B18" s="220">
        <f aca="true" t="shared" si="0" ref="B18:N18">AVERAGE(B9:B17)</f>
        <v>89.77777777777777</v>
      </c>
      <c r="C18" s="220">
        <f t="shared" si="0"/>
        <v>103.4</v>
      </c>
      <c r="D18" s="220">
        <f t="shared" si="0"/>
        <v>101.88888888888889</v>
      </c>
      <c r="E18" s="220">
        <f t="shared" si="0"/>
        <v>72.44444444444444</v>
      </c>
      <c r="F18" s="220">
        <f t="shared" si="0"/>
        <v>81.25</v>
      </c>
      <c r="G18" s="220">
        <f t="shared" si="0"/>
        <v>70</v>
      </c>
      <c r="H18" s="220">
        <f t="shared" si="0"/>
        <v>51.75</v>
      </c>
      <c r="I18" s="220">
        <f t="shared" si="0"/>
        <v>51.333333333333336</v>
      </c>
      <c r="J18" s="220">
        <f t="shared" si="0"/>
        <v>95.55555555555556</v>
      </c>
      <c r="K18" s="220">
        <f t="shared" si="0"/>
        <v>65</v>
      </c>
      <c r="L18" s="220">
        <f t="shared" si="0"/>
        <v>71.875</v>
      </c>
      <c r="M18" s="221">
        <f t="shared" si="0"/>
        <v>3.477777777777778</v>
      </c>
      <c r="N18" s="221">
        <f t="shared" si="0"/>
        <v>4.144444444444444</v>
      </c>
      <c r="O18" s="220">
        <f aca="true" t="shared" si="1" ref="O18:T18">SUM(O9:O17)</f>
        <v>268</v>
      </c>
      <c r="P18" s="220">
        <f t="shared" si="1"/>
        <v>432</v>
      </c>
      <c r="Q18" s="220">
        <f t="shared" si="1"/>
        <v>2496</v>
      </c>
      <c r="R18" s="220">
        <f t="shared" si="1"/>
        <v>775</v>
      </c>
      <c r="S18" s="220">
        <f t="shared" si="1"/>
        <v>457</v>
      </c>
      <c r="T18" s="220">
        <f t="shared" si="1"/>
        <v>3516</v>
      </c>
    </row>
    <row r="19" ht="21">
      <c r="A19" s="222" t="s">
        <v>9</v>
      </c>
    </row>
    <row r="20" ht="20.25">
      <c r="B20" s="200" t="s">
        <v>10</v>
      </c>
    </row>
    <row r="21" ht="20.25">
      <c r="B21" s="200" t="s">
        <v>37</v>
      </c>
    </row>
    <row r="22" ht="20.25">
      <c r="B22" s="200" t="s">
        <v>41</v>
      </c>
    </row>
    <row r="23" ht="20.25">
      <c r="B23" s="200" t="s">
        <v>38</v>
      </c>
    </row>
    <row r="24" ht="20.25">
      <c r="B24" s="200" t="s">
        <v>39</v>
      </c>
    </row>
    <row r="25" ht="20.25">
      <c r="B25" s="200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5"/>
  <sheetViews>
    <sheetView zoomScale="130" zoomScaleNormal="130" zoomScalePageLayoutView="0" workbookViewId="0" topLeftCell="A9">
      <selection activeCell="B9" sqref="B9:T17"/>
    </sheetView>
  </sheetViews>
  <sheetFormatPr defaultColWidth="9.140625" defaultRowHeight="12.75"/>
  <cols>
    <col min="1" max="1" width="10.140625" style="102" customWidth="1"/>
    <col min="2" max="8" width="7.421875" style="102" customWidth="1"/>
    <col min="9" max="9" width="7.57421875" style="102" customWidth="1"/>
    <col min="10" max="10" width="10.140625" style="102" customWidth="1"/>
    <col min="11" max="11" width="6.7109375" style="102" customWidth="1"/>
    <col min="12" max="12" width="7.57421875" style="102" bestFit="1" customWidth="1"/>
    <col min="13" max="13" width="7.7109375" style="141" customWidth="1"/>
    <col min="14" max="14" width="7.140625" style="102" customWidth="1"/>
    <col min="15" max="16" width="7.28125" style="102" customWidth="1"/>
    <col min="17" max="17" width="10.00390625" style="102" customWidth="1"/>
    <col min="18" max="19" width="7.28125" style="102" customWidth="1"/>
    <col min="20" max="20" width="8.8515625" style="102" customWidth="1"/>
    <col min="21" max="39" width="8.57421875" style="102" customWidth="1"/>
    <col min="40" max="16384" width="9.140625" style="102" customWidth="1"/>
  </cols>
  <sheetData>
    <row r="1" spans="3:39" ht="20.25" thickBot="1"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321" t="s">
        <v>68</v>
      </c>
      <c r="T1" s="322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2:39" ht="19.5">
      <c r="B2" s="103" t="s">
        <v>25</v>
      </c>
      <c r="C2" s="103"/>
      <c r="D2" s="103"/>
      <c r="E2" s="104"/>
      <c r="F2" s="103"/>
      <c r="G2" s="103"/>
      <c r="H2" s="103"/>
      <c r="I2" s="103"/>
      <c r="J2" s="103"/>
      <c r="K2" s="103"/>
      <c r="L2" s="103"/>
      <c r="M2" s="142"/>
      <c r="N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2:39" ht="19.5">
      <c r="B3" s="103" t="s">
        <v>42</v>
      </c>
      <c r="C3" s="103"/>
      <c r="D3" s="103"/>
      <c r="E3" s="105" t="s">
        <v>66</v>
      </c>
      <c r="F3" s="103"/>
      <c r="G3" s="103"/>
      <c r="H3" s="103"/>
      <c r="I3" s="103"/>
      <c r="J3" s="103"/>
      <c r="K3" s="103"/>
      <c r="L3" s="103"/>
      <c r="M3" s="142"/>
      <c r="N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2:39" ht="20.25">
      <c r="B4" s="103" t="s">
        <v>67</v>
      </c>
      <c r="C4" s="103"/>
      <c r="D4" s="103" t="s">
        <v>20</v>
      </c>
      <c r="E4" s="103"/>
      <c r="F4" s="124">
        <v>2563</v>
      </c>
      <c r="H4" s="103"/>
      <c r="I4" s="103"/>
      <c r="J4" s="103"/>
      <c r="K4" s="103"/>
      <c r="L4" s="103"/>
      <c r="M4" s="142"/>
      <c r="N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</row>
    <row r="5" ht="20.25">
      <c r="F5" s="106"/>
    </row>
    <row r="6" spans="1:20" s="106" customFormat="1" ht="20.25">
      <c r="A6" s="283" t="s">
        <v>26</v>
      </c>
      <c r="B6" s="286" t="s">
        <v>30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9" t="s">
        <v>50</v>
      </c>
      <c r="P6" s="289"/>
      <c r="Q6" s="289"/>
      <c r="R6" s="289"/>
      <c r="S6" s="289"/>
      <c r="T6" s="289"/>
    </row>
    <row r="7" spans="1:20" s="117" customFormat="1" ht="20.25">
      <c r="A7" s="284"/>
      <c r="B7" s="116" t="s">
        <v>27</v>
      </c>
      <c r="C7" s="116" t="s">
        <v>28</v>
      </c>
      <c r="D7" s="116" t="s">
        <v>0</v>
      </c>
      <c r="E7" s="116" t="s">
        <v>29</v>
      </c>
      <c r="F7" s="116" t="s">
        <v>1</v>
      </c>
      <c r="G7" s="116" t="s">
        <v>2</v>
      </c>
      <c r="H7" s="323" t="s">
        <v>54</v>
      </c>
      <c r="I7" s="324"/>
      <c r="J7" s="144" t="s">
        <v>3</v>
      </c>
      <c r="K7" s="144" t="s">
        <v>4</v>
      </c>
      <c r="L7" s="144" t="s">
        <v>5</v>
      </c>
      <c r="M7" s="145" t="s">
        <v>6</v>
      </c>
      <c r="N7" s="144" t="s">
        <v>7</v>
      </c>
      <c r="O7" s="325" t="s">
        <v>51</v>
      </c>
      <c r="P7" s="325"/>
      <c r="Q7" s="325"/>
      <c r="R7" s="325" t="s">
        <v>52</v>
      </c>
      <c r="S7" s="325"/>
      <c r="T7" s="325"/>
    </row>
    <row r="8" spans="1:20" s="118" customFormat="1" ht="45">
      <c r="A8" s="285"/>
      <c r="B8" s="146" t="s">
        <v>8</v>
      </c>
      <c r="C8" s="146" t="s">
        <v>8</v>
      </c>
      <c r="D8" s="146" t="s">
        <v>8</v>
      </c>
      <c r="E8" s="146" t="s">
        <v>8</v>
      </c>
      <c r="F8" s="146" t="s">
        <v>8</v>
      </c>
      <c r="G8" s="146" t="s">
        <v>8</v>
      </c>
      <c r="H8" s="147" t="s">
        <v>55</v>
      </c>
      <c r="I8" s="147" t="s">
        <v>56</v>
      </c>
      <c r="J8" s="146" t="s">
        <v>8</v>
      </c>
      <c r="K8" s="146" t="s">
        <v>8</v>
      </c>
      <c r="L8" s="146" t="s">
        <v>8</v>
      </c>
      <c r="M8" s="148" t="s">
        <v>31</v>
      </c>
      <c r="N8" s="146" t="s">
        <v>31</v>
      </c>
      <c r="O8" s="149" t="s">
        <v>53</v>
      </c>
      <c r="P8" s="150" t="s">
        <v>0</v>
      </c>
      <c r="Q8" s="150" t="s">
        <v>29</v>
      </c>
      <c r="R8" s="149" t="s">
        <v>53</v>
      </c>
      <c r="S8" s="150" t="s">
        <v>0</v>
      </c>
      <c r="T8" s="150" t="s">
        <v>29</v>
      </c>
    </row>
    <row r="9" spans="1:20" s="109" customFormat="1" ht="24">
      <c r="A9" s="108" t="s">
        <v>57</v>
      </c>
      <c r="B9" s="194">
        <v>60</v>
      </c>
      <c r="C9" s="194">
        <v>90</v>
      </c>
      <c r="D9" s="194">
        <v>80</v>
      </c>
      <c r="E9" s="194">
        <v>72</v>
      </c>
      <c r="F9" s="194">
        <v>100</v>
      </c>
      <c r="G9" s="194">
        <v>30</v>
      </c>
      <c r="H9" s="194">
        <v>60</v>
      </c>
      <c r="I9" s="194">
        <v>60</v>
      </c>
      <c r="J9" s="194">
        <v>100</v>
      </c>
      <c r="K9" s="194">
        <v>55</v>
      </c>
      <c r="L9" s="194">
        <v>50</v>
      </c>
      <c r="M9" s="195">
        <v>4</v>
      </c>
      <c r="N9" s="195">
        <v>5</v>
      </c>
      <c r="O9" s="194">
        <v>40</v>
      </c>
      <c r="P9" s="194">
        <v>60</v>
      </c>
      <c r="Q9" s="194">
        <v>1252</v>
      </c>
      <c r="R9" s="194">
        <v>50</v>
      </c>
      <c r="S9" s="194">
        <v>56</v>
      </c>
      <c r="T9" s="194">
        <v>1217</v>
      </c>
    </row>
    <row r="10" spans="1:21" s="226" customFormat="1" ht="19.5" customHeight="1">
      <c r="A10" s="225" t="s">
        <v>58</v>
      </c>
      <c r="B10" s="249">
        <v>85</v>
      </c>
      <c r="C10" s="241"/>
      <c r="D10" s="241">
        <v>85</v>
      </c>
      <c r="E10" s="241">
        <v>70</v>
      </c>
      <c r="F10" s="241"/>
      <c r="G10" s="241"/>
      <c r="H10" s="241">
        <v>35</v>
      </c>
      <c r="I10" s="241"/>
      <c r="J10" s="241">
        <v>110</v>
      </c>
      <c r="K10" s="241"/>
      <c r="L10" s="241">
        <v>80</v>
      </c>
      <c r="M10" s="243">
        <v>3.5</v>
      </c>
      <c r="N10" s="243">
        <v>4</v>
      </c>
      <c r="O10" s="241"/>
      <c r="P10" s="241"/>
      <c r="Q10" s="241"/>
      <c r="R10" s="241">
        <v>46</v>
      </c>
      <c r="S10" s="241">
        <v>6</v>
      </c>
      <c r="T10" s="241">
        <v>165</v>
      </c>
      <c r="U10" s="143"/>
    </row>
    <row r="11" spans="1:20" s="152" customFormat="1" ht="20.25">
      <c r="A11" s="151" t="s">
        <v>59</v>
      </c>
      <c r="B11" s="244">
        <v>105</v>
      </c>
      <c r="C11" s="244">
        <v>120</v>
      </c>
      <c r="D11" s="244">
        <v>110</v>
      </c>
      <c r="E11" s="244">
        <v>65</v>
      </c>
      <c r="F11" s="244">
        <v>70</v>
      </c>
      <c r="G11" s="245"/>
      <c r="H11" s="245"/>
      <c r="I11" s="245"/>
      <c r="J11" s="244">
        <v>100</v>
      </c>
      <c r="K11" s="245"/>
      <c r="L11" s="244">
        <v>90</v>
      </c>
      <c r="M11" s="246">
        <v>3.5</v>
      </c>
      <c r="N11" s="246">
        <v>4</v>
      </c>
      <c r="O11" s="244">
        <v>43</v>
      </c>
      <c r="P11" s="244">
        <v>14</v>
      </c>
      <c r="Q11" s="244">
        <v>217</v>
      </c>
      <c r="R11" s="244">
        <v>45</v>
      </c>
      <c r="S11" s="244">
        <v>19</v>
      </c>
      <c r="T11" s="244">
        <v>256</v>
      </c>
    </row>
    <row r="12" spans="1:20" s="152" customFormat="1" ht="24">
      <c r="A12" s="151" t="s">
        <v>60</v>
      </c>
      <c r="B12" s="199">
        <v>125</v>
      </c>
      <c r="C12" s="199">
        <v>92</v>
      </c>
      <c r="D12" s="199">
        <v>140</v>
      </c>
      <c r="E12" s="199">
        <v>79</v>
      </c>
      <c r="F12" s="199"/>
      <c r="G12" s="199">
        <v>110</v>
      </c>
      <c r="H12" s="199"/>
      <c r="I12" s="199"/>
      <c r="J12" s="199">
        <v>100</v>
      </c>
      <c r="K12" s="199">
        <v>60</v>
      </c>
      <c r="L12" s="199">
        <v>60</v>
      </c>
      <c r="M12" s="199">
        <v>2.8</v>
      </c>
      <c r="N12" s="196">
        <v>3.3</v>
      </c>
      <c r="O12" s="196">
        <v>135</v>
      </c>
      <c r="P12" s="196">
        <v>125</v>
      </c>
      <c r="Q12" s="196">
        <v>456</v>
      </c>
      <c r="R12" s="196">
        <v>136</v>
      </c>
      <c r="S12" s="196">
        <v>152</v>
      </c>
      <c r="T12" s="196">
        <v>491</v>
      </c>
    </row>
    <row r="13" spans="1:20" s="109" customFormat="1" ht="20.25">
      <c r="A13" s="110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241">
        <v>20</v>
      </c>
      <c r="P13" s="241">
        <v>30</v>
      </c>
      <c r="Q13" s="241">
        <v>251</v>
      </c>
      <c r="R13" s="241">
        <v>23</v>
      </c>
      <c r="S13" s="241">
        <v>22</v>
      </c>
      <c r="T13" s="241">
        <v>256</v>
      </c>
    </row>
    <row r="14" spans="1:20" s="109" customFormat="1" ht="24">
      <c r="A14" s="110" t="s">
        <v>62</v>
      </c>
      <c r="B14" s="194">
        <v>75</v>
      </c>
      <c r="C14" s="194">
        <v>110</v>
      </c>
      <c r="D14" s="194">
        <v>100</v>
      </c>
      <c r="E14" s="194">
        <v>76</v>
      </c>
      <c r="F14" s="194">
        <v>55</v>
      </c>
      <c r="G14" s="194"/>
      <c r="H14" s="194"/>
      <c r="I14" s="194">
        <v>49</v>
      </c>
      <c r="J14" s="194">
        <v>90</v>
      </c>
      <c r="K14" s="194"/>
      <c r="L14" s="194">
        <v>80</v>
      </c>
      <c r="M14" s="195">
        <v>3.5</v>
      </c>
      <c r="N14" s="195">
        <v>4</v>
      </c>
      <c r="O14" s="194">
        <v>4</v>
      </c>
      <c r="P14" s="194">
        <v>168</v>
      </c>
      <c r="Q14" s="194">
        <v>27</v>
      </c>
      <c r="R14" s="194">
        <v>412</v>
      </c>
      <c r="S14" s="194">
        <v>156</v>
      </c>
      <c r="T14" s="194">
        <v>434</v>
      </c>
    </row>
    <row r="15" spans="1:20" s="109" customFormat="1" ht="24">
      <c r="A15" s="110" t="s">
        <v>63</v>
      </c>
      <c r="B15" s="252">
        <v>88</v>
      </c>
      <c r="C15" s="253"/>
      <c r="D15" s="252">
        <v>112</v>
      </c>
      <c r="E15" s="252">
        <v>65</v>
      </c>
      <c r="F15" s="254">
        <v>100</v>
      </c>
      <c r="G15" s="253"/>
      <c r="H15" s="252">
        <v>47</v>
      </c>
      <c r="I15" s="254">
        <v>45</v>
      </c>
      <c r="J15" s="254">
        <v>100</v>
      </c>
      <c r="K15" s="253"/>
      <c r="L15" s="254">
        <v>65</v>
      </c>
      <c r="M15" s="255">
        <v>3</v>
      </c>
      <c r="N15" s="255">
        <v>4</v>
      </c>
      <c r="O15" s="250">
        <v>26</v>
      </c>
      <c r="P15" s="250"/>
      <c r="Q15" s="250">
        <v>267</v>
      </c>
      <c r="R15" s="250">
        <v>29</v>
      </c>
      <c r="S15" s="250"/>
      <c r="T15" s="250">
        <v>260</v>
      </c>
    </row>
    <row r="16" spans="1:20" s="152" customFormat="1" ht="24">
      <c r="A16" s="151" t="s">
        <v>64</v>
      </c>
      <c r="B16" s="197">
        <v>90</v>
      </c>
      <c r="C16" s="197"/>
      <c r="D16" s="197">
        <v>100</v>
      </c>
      <c r="E16" s="197">
        <v>72</v>
      </c>
      <c r="F16" s="197"/>
      <c r="G16" s="197"/>
      <c r="H16" s="197"/>
      <c r="I16" s="197"/>
      <c r="J16" s="197">
        <v>80</v>
      </c>
      <c r="K16" s="197"/>
      <c r="L16" s="197"/>
      <c r="M16" s="197">
        <v>3.5</v>
      </c>
      <c r="N16" s="197">
        <v>4</v>
      </c>
      <c r="O16" s="198"/>
      <c r="P16" s="198"/>
      <c r="Q16" s="198"/>
      <c r="R16" s="198">
        <v>31</v>
      </c>
      <c r="S16" s="198"/>
      <c r="T16" s="198">
        <v>302</v>
      </c>
    </row>
    <row r="17" spans="1:20" s="109" customFormat="1" ht="20.25">
      <c r="A17" s="111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25</v>
      </c>
      <c r="T17" s="244">
        <v>67</v>
      </c>
    </row>
    <row r="18" spans="1:20" s="107" customFormat="1" ht="19.5">
      <c r="A18" s="112" t="s">
        <v>32</v>
      </c>
      <c r="B18" s="223">
        <f aca="true" t="shared" si="0" ref="B18:N18">AVERAGE(B9:B17)</f>
        <v>89.77777777777777</v>
      </c>
      <c r="C18" s="223">
        <f t="shared" si="0"/>
        <v>103.4</v>
      </c>
      <c r="D18" s="223">
        <f t="shared" si="0"/>
        <v>101.88888888888889</v>
      </c>
      <c r="E18" s="223">
        <f t="shared" si="0"/>
        <v>72.44444444444444</v>
      </c>
      <c r="F18" s="223">
        <f t="shared" si="0"/>
        <v>81.25</v>
      </c>
      <c r="G18" s="223">
        <f t="shared" si="0"/>
        <v>70</v>
      </c>
      <c r="H18" s="223">
        <f t="shared" si="0"/>
        <v>51.75</v>
      </c>
      <c r="I18" s="223">
        <f t="shared" si="0"/>
        <v>51.333333333333336</v>
      </c>
      <c r="J18" s="223">
        <f t="shared" si="0"/>
        <v>95.55555555555556</v>
      </c>
      <c r="K18" s="223">
        <f t="shared" si="0"/>
        <v>65</v>
      </c>
      <c r="L18" s="223">
        <f t="shared" si="0"/>
        <v>71.875</v>
      </c>
      <c r="M18" s="224">
        <f t="shared" si="0"/>
        <v>3.477777777777778</v>
      </c>
      <c r="N18" s="224">
        <f t="shared" si="0"/>
        <v>4.144444444444444</v>
      </c>
      <c r="O18" s="223">
        <f aca="true" t="shared" si="1" ref="O18:T18">SUM(O9:O17)</f>
        <v>268</v>
      </c>
      <c r="P18" s="223">
        <f t="shared" si="1"/>
        <v>397</v>
      </c>
      <c r="Q18" s="223">
        <f t="shared" si="1"/>
        <v>2470</v>
      </c>
      <c r="R18" s="223">
        <f t="shared" si="1"/>
        <v>772</v>
      </c>
      <c r="S18" s="223">
        <f t="shared" si="1"/>
        <v>436</v>
      </c>
      <c r="T18" s="223">
        <f t="shared" si="1"/>
        <v>3448</v>
      </c>
    </row>
    <row r="19" ht="19.5">
      <c r="A19" s="113" t="s">
        <v>9</v>
      </c>
    </row>
    <row r="20" ht="19.5">
      <c r="B20" s="102" t="s">
        <v>10</v>
      </c>
    </row>
    <row r="21" ht="19.5">
      <c r="B21" s="102" t="s">
        <v>37</v>
      </c>
    </row>
    <row r="22" ht="19.5">
      <c r="B22" s="102" t="s">
        <v>41</v>
      </c>
    </row>
    <row r="23" ht="19.5">
      <c r="B23" s="102" t="s">
        <v>38</v>
      </c>
    </row>
    <row r="24" ht="19.5">
      <c r="B24" s="102" t="s">
        <v>39</v>
      </c>
    </row>
    <row r="25" ht="19.5">
      <c r="B25" s="102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362204724409449" right="0.2362204724409449" top="0.7480314960629921" bottom="0" header="0" footer="0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5"/>
  <sheetViews>
    <sheetView zoomScale="160" zoomScaleNormal="160" zoomScalePageLayoutView="0" workbookViewId="0" topLeftCell="A4">
      <pane xSplit="1" ySplit="5" topLeftCell="H1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H9" sqref="H9:T17"/>
    </sheetView>
  </sheetViews>
  <sheetFormatPr defaultColWidth="9.140625" defaultRowHeight="12.75"/>
  <cols>
    <col min="1" max="1" width="10.140625" style="32" customWidth="1"/>
    <col min="2" max="8" width="7.421875" style="153" customWidth="1"/>
    <col min="9" max="9" width="7.57421875" style="153" customWidth="1"/>
    <col min="10" max="10" width="9.140625" style="153" customWidth="1"/>
    <col min="11" max="11" width="7.8515625" style="153" customWidth="1"/>
    <col min="12" max="12" width="8.28125" style="153" customWidth="1"/>
    <col min="13" max="13" width="7.7109375" style="74" customWidth="1"/>
    <col min="14" max="14" width="7.140625" style="74" customWidth="1"/>
    <col min="15" max="16" width="7.28125" style="32" customWidth="1"/>
    <col min="17" max="17" width="7.8515625" style="32" customWidth="1"/>
    <col min="18" max="19" width="7.28125" style="32" customWidth="1"/>
    <col min="20" max="20" width="8.421875" style="32" customWidth="1"/>
    <col min="21" max="39" width="8.57421875" style="32" customWidth="1"/>
    <col min="40" max="16384" width="9.140625" style="32" customWidth="1"/>
  </cols>
  <sheetData>
    <row r="1" spans="3:39" ht="23.25" thickBot="1">
      <c r="C1" s="52"/>
      <c r="D1" s="52"/>
      <c r="E1" s="52"/>
      <c r="F1" s="52"/>
      <c r="G1" s="52"/>
      <c r="H1" s="52"/>
      <c r="I1" s="52"/>
      <c r="J1" s="52"/>
      <c r="K1" s="52"/>
      <c r="L1" s="52"/>
      <c r="S1" s="299" t="s">
        <v>68</v>
      </c>
      <c r="T1" s="300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:39" ht="22.5">
      <c r="B2" s="52" t="s">
        <v>25</v>
      </c>
      <c r="C2" s="52"/>
      <c r="D2" s="52"/>
      <c r="E2" s="157"/>
      <c r="F2" s="52"/>
      <c r="G2" s="52"/>
      <c r="H2" s="52"/>
      <c r="I2" s="52"/>
      <c r="J2" s="52"/>
      <c r="K2" s="52"/>
      <c r="L2" s="52"/>
      <c r="M2" s="75"/>
      <c r="N2" s="75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2:39" ht="22.5">
      <c r="B3" s="52" t="s">
        <v>42</v>
      </c>
      <c r="C3" s="52"/>
      <c r="D3" s="52"/>
      <c r="E3" s="158" t="s">
        <v>66</v>
      </c>
      <c r="F3" s="52"/>
      <c r="G3" s="52"/>
      <c r="H3" s="52"/>
      <c r="I3" s="52"/>
      <c r="J3" s="52"/>
      <c r="K3" s="52"/>
      <c r="L3" s="52"/>
      <c r="M3" s="75"/>
      <c r="N3" s="75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2:39" ht="23.25">
      <c r="B4" s="52" t="s">
        <v>67</v>
      </c>
      <c r="C4" s="52"/>
      <c r="D4" s="52" t="s">
        <v>21</v>
      </c>
      <c r="E4" s="52"/>
      <c r="F4" s="124">
        <v>2563</v>
      </c>
      <c r="H4" s="52"/>
      <c r="I4" s="52"/>
      <c r="J4" s="52"/>
      <c r="K4" s="52"/>
      <c r="L4" s="52"/>
      <c r="M4" s="75"/>
      <c r="N4" s="75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ht="22.5">
      <c r="F5" s="84"/>
    </row>
    <row r="6" spans="1:20" s="36" customFormat="1" ht="23.25">
      <c r="A6" s="301" t="s">
        <v>26</v>
      </c>
      <c r="B6" s="304" t="s">
        <v>30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7" t="s">
        <v>50</v>
      </c>
      <c r="P6" s="307"/>
      <c r="Q6" s="307"/>
      <c r="R6" s="307"/>
      <c r="S6" s="307"/>
      <c r="T6" s="307"/>
    </row>
    <row r="7" spans="1:20" s="39" customFormat="1" ht="23.25">
      <c r="A7" s="302"/>
      <c r="B7" s="159" t="s">
        <v>27</v>
      </c>
      <c r="C7" s="159" t="s">
        <v>28</v>
      </c>
      <c r="D7" s="159" t="s">
        <v>0</v>
      </c>
      <c r="E7" s="159" t="s">
        <v>29</v>
      </c>
      <c r="F7" s="159" t="s">
        <v>1</v>
      </c>
      <c r="G7" s="159" t="s">
        <v>2</v>
      </c>
      <c r="H7" s="326" t="s">
        <v>54</v>
      </c>
      <c r="I7" s="327"/>
      <c r="J7" s="154" t="s">
        <v>3</v>
      </c>
      <c r="K7" s="154" t="s">
        <v>4</v>
      </c>
      <c r="L7" s="154" t="s">
        <v>5</v>
      </c>
      <c r="M7" s="76" t="s">
        <v>6</v>
      </c>
      <c r="N7" s="76" t="s">
        <v>7</v>
      </c>
      <c r="O7" s="310" t="s">
        <v>51</v>
      </c>
      <c r="P7" s="310"/>
      <c r="Q7" s="310"/>
      <c r="R7" s="310" t="s">
        <v>52</v>
      </c>
      <c r="S7" s="310"/>
      <c r="T7" s="310"/>
    </row>
    <row r="8" spans="1:20" s="44" customFormat="1" ht="49.5">
      <c r="A8" s="311"/>
      <c r="B8" s="155" t="s">
        <v>8</v>
      </c>
      <c r="C8" s="155" t="s">
        <v>8</v>
      </c>
      <c r="D8" s="155" t="s">
        <v>8</v>
      </c>
      <c r="E8" s="155" t="s">
        <v>8</v>
      </c>
      <c r="F8" s="155" t="s">
        <v>8</v>
      </c>
      <c r="G8" s="155" t="s">
        <v>8</v>
      </c>
      <c r="H8" s="160" t="s">
        <v>55</v>
      </c>
      <c r="I8" s="160" t="s">
        <v>56</v>
      </c>
      <c r="J8" s="155" t="s">
        <v>8</v>
      </c>
      <c r="K8" s="155" t="s">
        <v>8</v>
      </c>
      <c r="L8" s="155" t="s">
        <v>8</v>
      </c>
      <c r="M8" s="77" t="s">
        <v>31</v>
      </c>
      <c r="N8" s="77" t="s">
        <v>31</v>
      </c>
      <c r="O8" s="42" t="s">
        <v>53</v>
      </c>
      <c r="P8" s="43" t="s">
        <v>0</v>
      </c>
      <c r="Q8" s="43" t="s">
        <v>29</v>
      </c>
      <c r="R8" s="42" t="s">
        <v>53</v>
      </c>
      <c r="S8" s="43" t="s">
        <v>0</v>
      </c>
      <c r="T8" s="43" t="s">
        <v>29</v>
      </c>
    </row>
    <row r="9" spans="1:20" s="46" customFormat="1" ht="24">
      <c r="A9" s="45" t="s">
        <v>57</v>
      </c>
      <c r="B9" s="194">
        <v>60</v>
      </c>
      <c r="C9" s="194">
        <v>90</v>
      </c>
      <c r="D9" s="194">
        <v>80</v>
      </c>
      <c r="E9" s="194">
        <v>72</v>
      </c>
      <c r="F9" s="194">
        <v>100</v>
      </c>
      <c r="G9" s="194">
        <v>30</v>
      </c>
      <c r="H9" s="194">
        <v>60</v>
      </c>
      <c r="I9" s="194">
        <v>60</v>
      </c>
      <c r="J9" s="194">
        <v>100</v>
      </c>
      <c r="K9" s="194">
        <v>55</v>
      </c>
      <c r="L9" s="194">
        <v>50</v>
      </c>
      <c r="M9" s="195">
        <v>4</v>
      </c>
      <c r="N9" s="195">
        <v>5</v>
      </c>
      <c r="O9" s="47">
        <v>45</v>
      </c>
      <c r="P9" s="47">
        <v>55</v>
      </c>
      <c r="Q9" s="47">
        <v>1100</v>
      </c>
      <c r="R9" s="47">
        <v>50</v>
      </c>
      <c r="S9" s="47">
        <v>60</v>
      </c>
      <c r="T9" s="47">
        <v>1150</v>
      </c>
    </row>
    <row r="10" spans="1:20" s="46" customFormat="1" ht="24">
      <c r="A10" s="47" t="s">
        <v>58</v>
      </c>
      <c r="B10" s="249">
        <v>85</v>
      </c>
      <c r="C10" s="241"/>
      <c r="D10" s="241">
        <v>85</v>
      </c>
      <c r="E10" s="241">
        <v>70</v>
      </c>
      <c r="F10" s="241"/>
      <c r="G10" s="241"/>
      <c r="H10" s="241">
        <v>35</v>
      </c>
      <c r="I10" s="241"/>
      <c r="J10" s="241">
        <v>110</v>
      </c>
      <c r="K10" s="241"/>
      <c r="L10" s="241">
        <v>80</v>
      </c>
      <c r="M10" s="243">
        <v>3.5</v>
      </c>
      <c r="N10" s="243">
        <v>4</v>
      </c>
      <c r="O10" s="330"/>
      <c r="P10" s="330"/>
      <c r="Q10" s="330"/>
      <c r="R10" s="330">
        <v>45</v>
      </c>
      <c r="S10" s="330">
        <v>7</v>
      </c>
      <c r="T10" s="330">
        <v>801</v>
      </c>
    </row>
    <row r="11" spans="1:20" s="46" customFormat="1" ht="22.5">
      <c r="A11" s="47" t="s">
        <v>59</v>
      </c>
      <c r="B11" s="244">
        <v>105</v>
      </c>
      <c r="C11" s="244">
        <v>120</v>
      </c>
      <c r="D11" s="244">
        <v>110</v>
      </c>
      <c r="E11" s="244">
        <v>65</v>
      </c>
      <c r="F11" s="244">
        <v>70</v>
      </c>
      <c r="G11" s="245"/>
      <c r="H11" s="245"/>
      <c r="I11" s="245"/>
      <c r="J11" s="244">
        <v>100</v>
      </c>
      <c r="K11" s="245"/>
      <c r="L11" s="244">
        <v>90</v>
      </c>
      <c r="M11" s="246">
        <v>3.5</v>
      </c>
      <c r="N11" s="246">
        <v>4</v>
      </c>
      <c r="O11" s="331">
        <v>18</v>
      </c>
      <c r="P11" s="331">
        <v>10</v>
      </c>
      <c r="Q11" s="331">
        <v>219</v>
      </c>
      <c r="R11" s="331">
        <v>22</v>
      </c>
      <c r="S11" s="331">
        <v>15</v>
      </c>
      <c r="T11" s="331">
        <v>234</v>
      </c>
    </row>
    <row r="12" spans="1:20" s="46" customFormat="1" ht="24">
      <c r="A12" s="47" t="s">
        <v>60</v>
      </c>
      <c r="B12" s="199">
        <v>125</v>
      </c>
      <c r="C12" s="199">
        <v>92</v>
      </c>
      <c r="D12" s="199">
        <v>140</v>
      </c>
      <c r="E12" s="199">
        <v>79</v>
      </c>
      <c r="F12" s="199"/>
      <c r="G12" s="199">
        <v>110</v>
      </c>
      <c r="H12" s="199"/>
      <c r="I12" s="199"/>
      <c r="J12" s="199">
        <v>100</v>
      </c>
      <c r="K12" s="199">
        <v>60</v>
      </c>
      <c r="L12" s="199">
        <v>60</v>
      </c>
      <c r="M12" s="199">
        <v>2.8</v>
      </c>
      <c r="N12" s="196">
        <v>3.3</v>
      </c>
      <c r="O12" s="47">
        <v>109</v>
      </c>
      <c r="P12" s="47">
        <v>22</v>
      </c>
      <c r="Q12" s="47">
        <v>869</v>
      </c>
      <c r="R12" s="47">
        <v>111</v>
      </c>
      <c r="S12" s="47">
        <v>24</v>
      </c>
      <c r="T12" s="47">
        <v>889</v>
      </c>
    </row>
    <row r="13" spans="1:20" s="46" customFormat="1" ht="22.5">
      <c r="A13" s="47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47">
        <v>20</v>
      </c>
      <c r="P13" s="47">
        <v>22</v>
      </c>
      <c r="Q13" s="47">
        <v>275</v>
      </c>
      <c r="R13" s="47">
        <v>25</v>
      </c>
      <c r="S13" s="47">
        <v>25</v>
      </c>
      <c r="T13" s="47">
        <v>280</v>
      </c>
    </row>
    <row r="14" spans="1:20" s="46" customFormat="1" ht="24">
      <c r="A14" s="47" t="s">
        <v>62</v>
      </c>
      <c r="B14" s="194">
        <v>75</v>
      </c>
      <c r="C14" s="194">
        <v>110</v>
      </c>
      <c r="D14" s="194">
        <v>100</v>
      </c>
      <c r="E14" s="194">
        <v>76</v>
      </c>
      <c r="F14" s="194">
        <v>55</v>
      </c>
      <c r="G14" s="194"/>
      <c r="H14" s="194"/>
      <c r="I14" s="194">
        <v>49</v>
      </c>
      <c r="J14" s="194">
        <v>90</v>
      </c>
      <c r="K14" s="194"/>
      <c r="L14" s="194">
        <v>80</v>
      </c>
      <c r="M14" s="195">
        <v>3.5</v>
      </c>
      <c r="N14" s="195">
        <v>4</v>
      </c>
      <c r="O14" s="47">
        <v>184</v>
      </c>
      <c r="P14" s="47">
        <v>30</v>
      </c>
      <c r="Q14" s="47">
        <v>396</v>
      </c>
      <c r="R14" s="47">
        <v>188</v>
      </c>
      <c r="S14" s="47">
        <v>34</v>
      </c>
      <c r="T14" s="47">
        <v>409</v>
      </c>
    </row>
    <row r="15" spans="1:20" s="46" customFormat="1" ht="24">
      <c r="A15" s="47" t="s">
        <v>63</v>
      </c>
      <c r="B15" s="252">
        <v>88</v>
      </c>
      <c r="C15" s="253"/>
      <c r="D15" s="252">
        <v>112</v>
      </c>
      <c r="E15" s="252">
        <v>65</v>
      </c>
      <c r="F15" s="254">
        <v>100</v>
      </c>
      <c r="G15" s="253"/>
      <c r="H15" s="252">
        <v>47</v>
      </c>
      <c r="I15" s="254">
        <v>45</v>
      </c>
      <c r="J15" s="254">
        <v>100</v>
      </c>
      <c r="K15" s="253"/>
      <c r="L15" s="254">
        <v>65</v>
      </c>
      <c r="M15" s="255">
        <v>3</v>
      </c>
      <c r="N15" s="255">
        <v>4</v>
      </c>
      <c r="P15" s="331"/>
      <c r="Q15" s="331">
        <v>72</v>
      </c>
      <c r="R15" s="331"/>
      <c r="S15" s="331"/>
      <c r="T15" s="331">
        <v>95</v>
      </c>
    </row>
    <row r="16" spans="1:20" s="46" customFormat="1" ht="24">
      <c r="A16" s="47" t="s">
        <v>64</v>
      </c>
      <c r="B16" s="197">
        <v>90</v>
      </c>
      <c r="C16" s="197"/>
      <c r="D16" s="197">
        <v>100</v>
      </c>
      <c r="E16" s="197">
        <v>72</v>
      </c>
      <c r="F16" s="197"/>
      <c r="G16" s="197"/>
      <c r="H16" s="197"/>
      <c r="I16" s="197"/>
      <c r="J16" s="197">
        <v>80</v>
      </c>
      <c r="K16" s="197"/>
      <c r="L16" s="197"/>
      <c r="M16" s="197">
        <v>3.5</v>
      </c>
      <c r="N16" s="197">
        <v>4</v>
      </c>
      <c r="O16" s="47">
        <v>30</v>
      </c>
      <c r="P16" s="47"/>
      <c r="Q16" s="47">
        <v>341</v>
      </c>
      <c r="R16" s="47">
        <v>31</v>
      </c>
      <c r="S16" s="47"/>
      <c r="T16" s="47">
        <v>342</v>
      </c>
    </row>
    <row r="17" spans="1:20" s="46" customFormat="1" ht="22.5">
      <c r="A17" s="48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47">
        <v>31</v>
      </c>
      <c r="P17" s="47"/>
      <c r="Q17" s="47">
        <v>344</v>
      </c>
      <c r="R17" s="47">
        <v>33</v>
      </c>
      <c r="S17" s="47"/>
      <c r="T17" s="47">
        <v>345</v>
      </c>
    </row>
    <row r="18" spans="1:20" s="50" customFormat="1" ht="22.5">
      <c r="A18" s="49" t="s">
        <v>32</v>
      </c>
      <c r="B18" s="156">
        <f>AVERAGE(B9:B17)</f>
        <v>89.77777777777777</v>
      </c>
      <c r="C18" s="156">
        <f aca="true" t="shared" si="0" ref="C18:N18">AVERAGE(C9:C17)</f>
        <v>103.4</v>
      </c>
      <c r="D18" s="156">
        <f t="shared" si="0"/>
        <v>101.88888888888889</v>
      </c>
      <c r="E18" s="156">
        <f t="shared" si="0"/>
        <v>72.44444444444444</v>
      </c>
      <c r="F18" s="156">
        <f>AVERAGE(F9:F17)</f>
        <v>81.25</v>
      </c>
      <c r="G18" s="156">
        <f t="shared" si="0"/>
        <v>70</v>
      </c>
      <c r="H18" s="156">
        <f t="shared" si="0"/>
        <v>51.75</v>
      </c>
      <c r="I18" s="156">
        <f t="shared" si="0"/>
        <v>51.333333333333336</v>
      </c>
      <c r="J18" s="156">
        <f t="shared" si="0"/>
        <v>95.55555555555556</v>
      </c>
      <c r="K18" s="156">
        <f t="shared" si="0"/>
        <v>65</v>
      </c>
      <c r="L18" s="156">
        <f t="shared" si="0"/>
        <v>71.875</v>
      </c>
      <c r="M18" s="78">
        <f t="shared" si="0"/>
        <v>3.477777777777778</v>
      </c>
      <c r="N18" s="78">
        <f t="shared" si="0"/>
        <v>4.144444444444444</v>
      </c>
      <c r="O18" s="49">
        <f aca="true" t="shared" si="1" ref="O18:T18">SUM(O9:O17)</f>
        <v>437</v>
      </c>
      <c r="P18" s="49">
        <f t="shared" si="1"/>
        <v>139</v>
      </c>
      <c r="Q18" s="49">
        <f t="shared" si="1"/>
        <v>3616</v>
      </c>
      <c r="R18" s="49">
        <f t="shared" si="1"/>
        <v>505</v>
      </c>
      <c r="S18" s="49">
        <f t="shared" si="1"/>
        <v>165</v>
      </c>
      <c r="T18" s="49">
        <f t="shared" si="1"/>
        <v>4545</v>
      </c>
    </row>
    <row r="19" ht="22.5">
      <c r="A19" s="51" t="s">
        <v>9</v>
      </c>
    </row>
    <row r="20" ht="21.75">
      <c r="B20" s="153" t="s">
        <v>10</v>
      </c>
    </row>
    <row r="21" ht="21.75">
      <c r="B21" s="153" t="s">
        <v>37</v>
      </c>
    </row>
    <row r="22" ht="21.75">
      <c r="B22" s="153" t="s">
        <v>41</v>
      </c>
    </row>
    <row r="23" ht="21.75">
      <c r="B23" s="153" t="s">
        <v>38</v>
      </c>
    </row>
    <row r="24" ht="21.75">
      <c r="B24" s="153" t="s">
        <v>39</v>
      </c>
    </row>
    <row r="25" ht="21.75">
      <c r="B25" s="153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="130" zoomScaleNormal="130" zoomScalePageLayoutView="0" workbookViewId="0" topLeftCell="A1">
      <selection activeCell="M9" sqref="M9"/>
    </sheetView>
  </sheetViews>
  <sheetFormatPr defaultColWidth="9.140625" defaultRowHeight="12.75"/>
  <cols>
    <col min="1" max="1" width="10.140625" style="102" customWidth="1"/>
    <col min="2" max="8" width="7.421875" style="102" customWidth="1"/>
    <col min="9" max="9" width="7.57421875" style="102" customWidth="1"/>
    <col min="10" max="10" width="9.00390625" style="102" customWidth="1"/>
    <col min="11" max="11" width="7.7109375" style="102" customWidth="1"/>
    <col min="12" max="12" width="7.57421875" style="102" customWidth="1"/>
    <col min="13" max="13" width="7.7109375" style="161" customWidth="1"/>
    <col min="14" max="14" width="13.00390625" style="161" customWidth="1"/>
    <col min="15" max="20" width="7.28125" style="102" customWidth="1"/>
    <col min="21" max="39" width="8.57421875" style="102" customWidth="1"/>
    <col min="40" max="16384" width="9.140625" style="102" customWidth="1"/>
  </cols>
  <sheetData>
    <row r="1" spans="3:39" ht="20.25" thickBot="1"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321" t="s">
        <v>68</v>
      </c>
      <c r="T1" s="322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2:39" ht="19.5">
      <c r="B2" s="103" t="s">
        <v>25</v>
      </c>
      <c r="C2" s="103"/>
      <c r="D2" s="103"/>
      <c r="E2" s="104"/>
      <c r="F2" s="103"/>
      <c r="G2" s="103"/>
      <c r="H2" s="103"/>
      <c r="I2" s="103"/>
      <c r="J2" s="103"/>
      <c r="K2" s="103"/>
      <c r="L2" s="103"/>
      <c r="M2" s="162"/>
      <c r="N2" s="162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2:39" ht="19.5">
      <c r="B3" s="103" t="s">
        <v>42</v>
      </c>
      <c r="C3" s="103"/>
      <c r="D3" s="103"/>
      <c r="E3" s="105" t="s">
        <v>66</v>
      </c>
      <c r="F3" s="103"/>
      <c r="G3" s="103"/>
      <c r="H3" s="103"/>
      <c r="I3" s="103"/>
      <c r="J3" s="103"/>
      <c r="K3" s="103"/>
      <c r="L3" s="103"/>
      <c r="M3" s="162"/>
      <c r="N3" s="162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2:39" ht="20.25">
      <c r="B4" s="103" t="s">
        <v>67</v>
      </c>
      <c r="C4" s="103"/>
      <c r="D4" s="103" t="s">
        <v>22</v>
      </c>
      <c r="E4" s="103"/>
      <c r="F4" s="124">
        <v>2563</v>
      </c>
      <c r="H4" s="103"/>
      <c r="I4" s="103"/>
      <c r="J4" s="103"/>
      <c r="K4" s="103"/>
      <c r="L4" s="103"/>
      <c r="M4" s="162"/>
      <c r="N4" s="162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</row>
    <row r="5" spans="1:6" ht="20.25">
      <c r="A5" s="102" t="s">
        <v>71</v>
      </c>
      <c r="F5" s="106"/>
    </row>
    <row r="6" spans="1:20" s="106" customFormat="1" ht="20.25">
      <c r="A6" s="283" t="s">
        <v>26</v>
      </c>
      <c r="B6" s="286" t="s">
        <v>30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9" t="s">
        <v>50</v>
      </c>
      <c r="P6" s="289"/>
      <c r="Q6" s="289"/>
      <c r="R6" s="289"/>
      <c r="S6" s="289"/>
      <c r="T6" s="289"/>
    </row>
    <row r="7" spans="1:20" s="117" customFormat="1" ht="20.25">
      <c r="A7" s="284"/>
      <c r="B7" s="116" t="s">
        <v>27</v>
      </c>
      <c r="C7" s="116" t="s">
        <v>28</v>
      </c>
      <c r="D7" s="116" t="s">
        <v>0</v>
      </c>
      <c r="E7" s="116" t="s">
        <v>29</v>
      </c>
      <c r="F7" s="116" t="s">
        <v>1</v>
      </c>
      <c r="G7" s="116" t="s">
        <v>2</v>
      </c>
      <c r="H7" s="323" t="s">
        <v>54</v>
      </c>
      <c r="I7" s="324"/>
      <c r="J7" s="144" t="s">
        <v>3</v>
      </c>
      <c r="K7" s="144" t="s">
        <v>4</v>
      </c>
      <c r="L7" s="144" t="s">
        <v>5</v>
      </c>
      <c r="M7" s="163" t="s">
        <v>6</v>
      </c>
      <c r="N7" s="163" t="s">
        <v>7</v>
      </c>
      <c r="O7" s="325" t="s">
        <v>51</v>
      </c>
      <c r="P7" s="325"/>
      <c r="Q7" s="325"/>
      <c r="R7" s="325" t="s">
        <v>52</v>
      </c>
      <c r="S7" s="325"/>
      <c r="T7" s="325"/>
    </row>
    <row r="8" spans="1:20" s="118" customFormat="1" ht="45">
      <c r="A8" s="285"/>
      <c r="B8" s="146" t="s">
        <v>8</v>
      </c>
      <c r="C8" s="146" t="s">
        <v>8</v>
      </c>
      <c r="D8" s="146" t="s">
        <v>8</v>
      </c>
      <c r="E8" s="146" t="s">
        <v>8</v>
      </c>
      <c r="F8" s="146" t="s">
        <v>8</v>
      </c>
      <c r="G8" s="146" t="s">
        <v>8</v>
      </c>
      <c r="H8" s="147" t="s">
        <v>55</v>
      </c>
      <c r="I8" s="147" t="s">
        <v>56</v>
      </c>
      <c r="J8" s="146" t="s">
        <v>8</v>
      </c>
      <c r="K8" s="146" t="s">
        <v>8</v>
      </c>
      <c r="L8" s="146" t="s">
        <v>8</v>
      </c>
      <c r="M8" s="164" t="s">
        <v>31</v>
      </c>
      <c r="N8" s="164" t="s">
        <v>31</v>
      </c>
      <c r="O8" s="149" t="s">
        <v>53</v>
      </c>
      <c r="P8" s="150" t="s">
        <v>0</v>
      </c>
      <c r="Q8" s="150" t="s">
        <v>29</v>
      </c>
      <c r="R8" s="149" t="s">
        <v>53</v>
      </c>
      <c r="S8" s="150" t="s">
        <v>0</v>
      </c>
      <c r="T8" s="150" t="s">
        <v>29</v>
      </c>
    </row>
    <row r="9" spans="1:20" s="109" customFormat="1" ht="24">
      <c r="A9" s="108" t="s">
        <v>57</v>
      </c>
      <c r="B9" s="194">
        <v>60</v>
      </c>
      <c r="C9" s="194">
        <v>60</v>
      </c>
      <c r="D9" s="194">
        <v>100</v>
      </c>
      <c r="E9" s="194">
        <v>55</v>
      </c>
      <c r="F9" s="194">
        <v>50</v>
      </c>
      <c r="G9" s="195">
        <v>4</v>
      </c>
      <c r="H9" s="195">
        <v>5</v>
      </c>
      <c r="I9" s="47">
        <v>45</v>
      </c>
      <c r="J9" s="47">
        <v>55</v>
      </c>
      <c r="K9" s="47">
        <v>1100</v>
      </c>
      <c r="L9" s="47">
        <v>50</v>
      </c>
      <c r="M9" s="47">
        <v>60</v>
      </c>
      <c r="N9" s="47">
        <v>1150</v>
      </c>
      <c r="O9" s="332">
        <v>45</v>
      </c>
      <c r="P9" s="333">
        <v>55</v>
      </c>
      <c r="Q9" s="333">
        <v>1100</v>
      </c>
      <c r="R9" s="333">
        <v>80</v>
      </c>
      <c r="S9" s="333">
        <v>60</v>
      </c>
      <c r="T9" s="333">
        <v>1350</v>
      </c>
    </row>
    <row r="10" spans="1:20" s="109" customFormat="1" ht="24">
      <c r="A10" s="110" t="s">
        <v>58</v>
      </c>
      <c r="B10" s="241">
        <v>35</v>
      </c>
      <c r="C10" s="241"/>
      <c r="D10" s="241">
        <v>110</v>
      </c>
      <c r="E10" s="241"/>
      <c r="F10" s="241">
        <v>80</v>
      </c>
      <c r="G10" s="243">
        <v>3.5</v>
      </c>
      <c r="H10" s="243">
        <v>4</v>
      </c>
      <c r="I10" s="330"/>
      <c r="J10" s="330"/>
      <c r="K10" s="330"/>
      <c r="L10" s="330">
        <v>45</v>
      </c>
      <c r="M10" s="330">
        <v>7</v>
      </c>
      <c r="N10" s="330">
        <v>801</v>
      </c>
      <c r="O10" s="334"/>
      <c r="P10" s="334"/>
      <c r="Q10" s="334"/>
      <c r="R10" s="334">
        <v>44</v>
      </c>
      <c r="S10" s="334">
        <v>6</v>
      </c>
      <c r="T10" s="334">
        <v>821</v>
      </c>
    </row>
    <row r="11" spans="1:20" s="109" customFormat="1" ht="22.5">
      <c r="A11" s="110" t="s">
        <v>59</v>
      </c>
      <c r="B11" s="245"/>
      <c r="C11" s="245"/>
      <c r="D11" s="244">
        <v>100</v>
      </c>
      <c r="E11" s="245"/>
      <c r="F11" s="244">
        <v>90</v>
      </c>
      <c r="G11" s="246">
        <v>3.5</v>
      </c>
      <c r="H11" s="246">
        <v>4</v>
      </c>
      <c r="I11" s="331">
        <v>18</v>
      </c>
      <c r="J11" s="331">
        <v>10</v>
      </c>
      <c r="K11" s="331">
        <v>219</v>
      </c>
      <c r="L11" s="331">
        <v>22</v>
      </c>
      <c r="M11" s="331">
        <v>15</v>
      </c>
      <c r="N11" s="331">
        <v>234</v>
      </c>
      <c r="O11" s="335">
        <v>36</v>
      </c>
      <c r="P11" s="335">
        <v>10</v>
      </c>
      <c r="Q11" s="335">
        <v>219</v>
      </c>
      <c r="R11" s="335">
        <v>49</v>
      </c>
      <c r="S11" s="335">
        <v>10</v>
      </c>
      <c r="T11" s="335">
        <v>220</v>
      </c>
    </row>
    <row r="12" spans="1:20" s="109" customFormat="1" ht="24">
      <c r="A12" s="110" t="s">
        <v>60</v>
      </c>
      <c r="B12" s="199"/>
      <c r="C12" s="199"/>
      <c r="D12" s="199">
        <v>100</v>
      </c>
      <c r="E12" s="199">
        <v>60</v>
      </c>
      <c r="F12" s="199">
        <v>60</v>
      </c>
      <c r="G12" s="199">
        <v>2.8</v>
      </c>
      <c r="H12" s="196">
        <v>3.3</v>
      </c>
      <c r="I12" s="47">
        <v>109</v>
      </c>
      <c r="J12" s="47">
        <v>22</v>
      </c>
      <c r="K12" s="47">
        <v>869</v>
      </c>
      <c r="L12" s="47">
        <v>111</v>
      </c>
      <c r="M12" s="47">
        <v>24</v>
      </c>
      <c r="N12" s="47">
        <v>889</v>
      </c>
      <c r="O12" s="334">
        <v>78</v>
      </c>
      <c r="P12" s="334">
        <v>19</v>
      </c>
      <c r="Q12" s="334">
        <v>866</v>
      </c>
      <c r="R12" s="334">
        <v>80</v>
      </c>
      <c r="S12" s="334">
        <v>21</v>
      </c>
      <c r="T12" s="334">
        <v>886</v>
      </c>
    </row>
    <row r="13" spans="1:20" s="109" customFormat="1" ht="22.5">
      <c r="A13" s="110" t="s">
        <v>61</v>
      </c>
      <c r="B13" s="241">
        <v>65</v>
      </c>
      <c r="C13" s="241"/>
      <c r="D13" s="241">
        <v>100</v>
      </c>
      <c r="E13" s="241">
        <v>80</v>
      </c>
      <c r="F13" s="241">
        <v>80</v>
      </c>
      <c r="G13" s="243">
        <v>4</v>
      </c>
      <c r="H13" s="243">
        <v>5</v>
      </c>
      <c r="I13" s="47">
        <v>20</v>
      </c>
      <c r="J13" s="47">
        <v>22</v>
      </c>
      <c r="K13" s="47">
        <v>275</v>
      </c>
      <c r="L13" s="47">
        <v>25</v>
      </c>
      <c r="M13" s="47">
        <v>25</v>
      </c>
      <c r="N13" s="47">
        <v>280</v>
      </c>
      <c r="O13" s="334">
        <v>24</v>
      </c>
      <c r="P13" s="334">
        <v>24</v>
      </c>
      <c r="Q13" s="334">
        <v>275</v>
      </c>
      <c r="R13" s="334">
        <v>26</v>
      </c>
      <c r="S13" s="334">
        <v>27</v>
      </c>
      <c r="T13" s="334">
        <v>280</v>
      </c>
    </row>
    <row r="14" spans="1:20" s="109" customFormat="1" ht="24">
      <c r="A14" s="110" t="s">
        <v>62</v>
      </c>
      <c r="B14" s="194"/>
      <c r="C14" s="194">
        <v>49</v>
      </c>
      <c r="D14" s="194">
        <v>90</v>
      </c>
      <c r="E14" s="194"/>
      <c r="F14" s="194">
        <v>80</v>
      </c>
      <c r="G14" s="195">
        <v>3.5</v>
      </c>
      <c r="H14" s="195">
        <v>4</v>
      </c>
      <c r="I14" s="47">
        <v>184</v>
      </c>
      <c r="J14" s="47">
        <v>30</v>
      </c>
      <c r="K14" s="47">
        <v>396</v>
      </c>
      <c r="L14" s="47">
        <v>188</v>
      </c>
      <c r="M14" s="47">
        <v>34</v>
      </c>
      <c r="N14" s="47">
        <v>409</v>
      </c>
      <c r="O14" s="336">
        <v>160</v>
      </c>
      <c r="P14" s="336">
        <v>24</v>
      </c>
      <c r="Q14" s="336">
        <v>375</v>
      </c>
      <c r="R14" s="336">
        <v>168</v>
      </c>
      <c r="S14" s="336">
        <v>26</v>
      </c>
      <c r="T14" s="336">
        <v>390</v>
      </c>
    </row>
    <row r="15" spans="1:20" s="109" customFormat="1" ht="24">
      <c r="A15" s="110" t="s">
        <v>63</v>
      </c>
      <c r="B15" s="252">
        <v>47</v>
      </c>
      <c r="C15" s="254">
        <v>45</v>
      </c>
      <c r="D15" s="254">
        <v>100</v>
      </c>
      <c r="E15" s="253"/>
      <c r="F15" s="254">
        <v>65</v>
      </c>
      <c r="G15" s="255">
        <v>3</v>
      </c>
      <c r="H15" s="255">
        <v>4</v>
      </c>
      <c r="I15" s="46"/>
      <c r="J15" s="331"/>
      <c r="K15" s="331">
        <v>72</v>
      </c>
      <c r="L15" s="331"/>
      <c r="M15" s="331"/>
      <c r="N15" s="331">
        <v>95</v>
      </c>
      <c r="O15" s="336">
        <v>10</v>
      </c>
      <c r="P15" s="336"/>
      <c r="Q15" s="336">
        <v>142</v>
      </c>
      <c r="R15" s="336">
        <v>10</v>
      </c>
      <c r="S15" s="336"/>
      <c r="T15" s="336">
        <v>158</v>
      </c>
    </row>
    <row r="16" spans="1:20" s="109" customFormat="1" ht="24">
      <c r="A16" s="110" t="s">
        <v>64</v>
      </c>
      <c r="B16" s="197"/>
      <c r="C16" s="197"/>
      <c r="D16" s="197">
        <v>80</v>
      </c>
      <c r="E16" s="197"/>
      <c r="F16" s="197"/>
      <c r="G16" s="197">
        <v>3.5</v>
      </c>
      <c r="H16" s="197">
        <v>4</v>
      </c>
      <c r="I16" s="47">
        <v>30</v>
      </c>
      <c r="J16" s="47"/>
      <c r="K16" s="47">
        <v>341</v>
      </c>
      <c r="L16" s="47">
        <v>31</v>
      </c>
      <c r="M16" s="47"/>
      <c r="N16" s="47">
        <v>342</v>
      </c>
      <c r="O16" s="334">
        <v>33</v>
      </c>
      <c r="P16" s="334"/>
      <c r="Q16" s="334">
        <v>340</v>
      </c>
      <c r="R16" s="334">
        <v>36</v>
      </c>
      <c r="S16" s="334"/>
      <c r="T16" s="334">
        <v>343</v>
      </c>
    </row>
    <row r="17" spans="1:20" s="109" customFormat="1" ht="22.5">
      <c r="A17" s="111" t="s">
        <v>65</v>
      </c>
      <c r="B17" s="244"/>
      <c r="C17" s="244"/>
      <c r="D17" s="244">
        <v>80</v>
      </c>
      <c r="E17" s="244"/>
      <c r="F17" s="244">
        <v>70</v>
      </c>
      <c r="G17" s="246">
        <v>3.5</v>
      </c>
      <c r="H17" s="246">
        <v>4</v>
      </c>
      <c r="I17" s="47">
        <v>31</v>
      </c>
      <c r="J17" s="47"/>
      <c r="K17" s="47">
        <v>344</v>
      </c>
      <c r="L17" s="47">
        <v>33</v>
      </c>
      <c r="M17" s="47"/>
      <c r="N17" s="47">
        <v>345</v>
      </c>
      <c r="O17" s="336"/>
      <c r="P17" s="336"/>
      <c r="Q17" s="336"/>
      <c r="R17" s="336"/>
      <c r="S17" s="336">
        <v>20</v>
      </c>
      <c r="T17" s="336">
        <v>81</v>
      </c>
    </row>
    <row r="18" spans="1:20" s="107" customFormat="1" ht="19.5">
      <c r="A18" s="112" t="s">
        <v>32</v>
      </c>
      <c r="B18" s="112">
        <f>AVERAGE(B9:B17)</f>
        <v>51.75</v>
      </c>
      <c r="C18" s="112">
        <f aca="true" t="shared" si="0" ref="C18:N18">AVERAGE(C9:C17)</f>
        <v>51.333333333333336</v>
      </c>
      <c r="D18" s="112">
        <f t="shared" si="0"/>
        <v>95.55555555555556</v>
      </c>
      <c r="E18" s="112">
        <f t="shared" si="0"/>
        <v>65</v>
      </c>
      <c r="F18" s="112">
        <f>AVERAGE(F9:F17)</f>
        <v>71.875</v>
      </c>
      <c r="G18" s="112">
        <f t="shared" si="0"/>
        <v>3.477777777777778</v>
      </c>
      <c r="H18" s="112">
        <f t="shared" si="0"/>
        <v>4.144444444444444</v>
      </c>
      <c r="I18" s="112">
        <f t="shared" si="0"/>
        <v>62.42857142857143</v>
      </c>
      <c r="J18" s="112">
        <f t="shared" si="0"/>
        <v>27.8</v>
      </c>
      <c r="K18" s="112">
        <f t="shared" si="0"/>
        <v>452</v>
      </c>
      <c r="L18" s="112">
        <f t="shared" si="0"/>
        <v>63.125</v>
      </c>
      <c r="M18" s="165">
        <f t="shared" si="0"/>
        <v>27.5</v>
      </c>
      <c r="N18" s="165">
        <f t="shared" si="0"/>
        <v>505</v>
      </c>
      <c r="O18" s="112">
        <f aca="true" t="shared" si="1" ref="O18:T18">SUM(O9:O17)</f>
        <v>386</v>
      </c>
      <c r="P18" s="112">
        <f t="shared" si="1"/>
        <v>132</v>
      </c>
      <c r="Q18" s="112">
        <f t="shared" si="1"/>
        <v>3317</v>
      </c>
      <c r="R18" s="112">
        <f t="shared" si="1"/>
        <v>493</v>
      </c>
      <c r="S18" s="112">
        <f t="shared" si="1"/>
        <v>170</v>
      </c>
      <c r="T18" s="112">
        <f t="shared" si="1"/>
        <v>4529</v>
      </c>
    </row>
    <row r="19" ht="19.5">
      <c r="A19" s="113" t="s">
        <v>9</v>
      </c>
    </row>
    <row r="20" ht="19.5">
      <c r="B20" s="102" t="s">
        <v>10</v>
      </c>
    </row>
    <row r="21" ht="19.5">
      <c r="B21" s="102" t="s">
        <v>37</v>
      </c>
    </row>
    <row r="22" ht="19.5">
      <c r="B22" s="102" t="s">
        <v>41</v>
      </c>
    </row>
    <row r="23" ht="19.5">
      <c r="B23" s="102" t="s">
        <v>38</v>
      </c>
    </row>
    <row r="24" ht="19.5">
      <c r="B24" s="102" t="s">
        <v>39</v>
      </c>
    </row>
    <row r="25" ht="19.5">
      <c r="B25" s="102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D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38.25">
      <c r="A1" s="55" t="s">
        <v>75</v>
      </c>
      <c r="B1" s="55" t="s">
        <v>76</v>
      </c>
      <c r="C1" s="55" t="s">
        <v>81</v>
      </c>
      <c r="D1" s="55" t="s">
        <v>82</v>
      </c>
    </row>
    <row r="2" spans="1:4" ht="12.75">
      <c r="A2" s="56">
        <v>4</v>
      </c>
      <c r="B2" s="56" t="s">
        <v>72</v>
      </c>
      <c r="C2" s="57">
        <v>4790</v>
      </c>
      <c r="D2" s="58">
        <v>407</v>
      </c>
    </row>
    <row r="3" spans="1:4" ht="12.75">
      <c r="A3" s="56">
        <v>5</v>
      </c>
      <c r="B3" s="56" t="s">
        <v>73</v>
      </c>
      <c r="C3" s="57">
        <v>9311</v>
      </c>
      <c r="D3" s="57">
        <v>1760</v>
      </c>
    </row>
    <row r="4" spans="1:4" ht="12.75">
      <c r="A4" s="56">
        <v>6</v>
      </c>
      <c r="B4" s="56" t="s">
        <v>66</v>
      </c>
      <c r="C4" s="57">
        <v>5804</v>
      </c>
      <c r="D4" s="58">
        <v>614</v>
      </c>
    </row>
    <row r="5" spans="1:4" ht="12.75">
      <c r="A5" s="56">
        <v>7</v>
      </c>
      <c r="B5" s="56" t="s">
        <v>74</v>
      </c>
      <c r="C5" s="57">
        <v>8372</v>
      </c>
      <c r="D5" s="57">
        <v>1102</v>
      </c>
    </row>
    <row r="6" spans="1:4" ht="12.75">
      <c r="A6" s="56"/>
      <c r="B6" s="56" t="s">
        <v>79</v>
      </c>
      <c r="C6" s="57">
        <v>89157</v>
      </c>
      <c r="D6" s="57">
        <v>11185</v>
      </c>
    </row>
    <row r="7" ht="12.75">
      <c r="A7" s="53"/>
    </row>
    <row r="8" spans="1:4" ht="12.75">
      <c r="A8" s="56"/>
      <c r="B8" s="59"/>
      <c r="C8" s="59"/>
      <c r="D8" s="59"/>
    </row>
    <row r="9" ht="12.75">
      <c r="A9" s="54"/>
    </row>
    <row r="10" ht="12.75">
      <c r="A10" s="53"/>
    </row>
    <row r="11" ht="12.75">
      <c r="A11" s="60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6" customWidth="1"/>
    <col min="2" max="2" width="12.28125" style="62" customWidth="1"/>
    <col min="3" max="3" width="11.7109375" style="62" customWidth="1"/>
    <col min="4" max="4" width="12.7109375" style="62" customWidth="1"/>
    <col min="5" max="5" width="11.421875" style="62" customWidth="1"/>
    <col min="6" max="6" width="13.421875" style="62" customWidth="1"/>
    <col min="7" max="16384" width="9.140625" style="62" customWidth="1"/>
  </cols>
  <sheetData>
    <row r="1" spans="1:6" ht="42">
      <c r="A1" s="61" t="s">
        <v>75</v>
      </c>
      <c r="B1" s="61" t="s">
        <v>76</v>
      </c>
      <c r="C1" s="61" t="s">
        <v>77</v>
      </c>
      <c r="D1" s="61" t="s">
        <v>78</v>
      </c>
      <c r="E1" s="61" t="s">
        <v>81</v>
      </c>
      <c r="F1" s="61" t="s">
        <v>82</v>
      </c>
    </row>
    <row r="2" spans="1:6" ht="21">
      <c r="A2" s="65">
        <v>4</v>
      </c>
      <c r="B2" s="63" t="s">
        <v>72</v>
      </c>
      <c r="C2" s="68">
        <v>21538</v>
      </c>
      <c r="D2" s="68">
        <v>1845</v>
      </c>
      <c r="E2" s="68">
        <v>4790</v>
      </c>
      <c r="F2" s="65">
        <v>407</v>
      </c>
    </row>
    <row r="3" spans="1:6" ht="21">
      <c r="A3" s="65">
        <v>5</v>
      </c>
      <c r="B3" s="63" t="s">
        <v>73</v>
      </c>
      <c r="C3" s="68">
        <v>33378</v>
      </c>
      <c r="D3" s="68">
        <v>5930</v>
      </c>
      <c r="E3" s="68">
        <v>9311</v>
      </c>
      <c r="F3" s="68">
        <v>1760</v>
      </c>
    </row>
    <row r="4" spans="1:6" ht="21">
      <c r="A4" s="65">
        <v>6</v>
      </c>
      <c r="B4" s="63" t="s">
        <v>66</v>
      </c>
      <c r="C4" s="68">
        <v>36961</v>
      </c>
      <c r="D4" s="68">
        <v>4010</v>
      </c>
      <c r="E4" s="68">
        <v>5804</v>
      </c>
      <c r="F4" s="65">
        <v>614</v>
      </c>
    </row>
    <row r="5" spans="1:6" ht="21">
      <c r="A5" s="65">
        <v>7</v>
      </c>
      <c r="B5" s="63" t="s">
        <v>74</v>
      </c>
      <c r="C5" s="68">
        <v>28202</v>
      </c>
      <c r="D5" s="68">
        <v>4109</v>
      </c>
      <c r="E5" s="68">
        <v>8372</v>
      </c>
      <c r="F5" s="68">
        <v>1102</v>
      </c>
    </row>
    <row r="6" spans="1:6" s="64" customFormat="1" ht="21">
      <c r="A6" s="61"/>
      <c r="B6" s="61" t="s">
        <v>79</v>
      </c>
      <c r="C6" s="67">
        <v>427975</v>
      </c>
      <c r="D6" s="67">
        <v>47771</v>
      </c>
      <c r="E6" s="67">
        <v>89157</v>
      </c>
      <c r="F6" s="67">
        <v>11185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6.00390625" style="257" customWidth="1"/>
    <col min="2" max="16384" width="9.140625" style="257" customWidth="1"/>
  </cols>
  <sheetData>
    <row r="1" spans="1:7" ht="26.25">
      <c r="A1" s="261"/>
      <c r="B1" s="328" t="s">
        <v>51</v>
      </c>
      <c r="C1" s="328"/>
      <c r="D1" s="328"/>
      <c r="E1" s="329" t="s">
        <v>52</v>
      </c>
      <c r="F1" s="329"/>
      <c r="G1" s="329"/>
    </row>
    <row r="2" spans="1:7" ht="26.25">
      <c r="A2" s="261"/>
      <c r="B2" s="259" t="s">
        <v>53</v>
      </c>
      <c r="C2" s="259" t="s">
        <v>0</v>
      </c>
      <c r="D2" s="259" t="s">
        <v>29</v>
      </c>
      <c r="E2" s="258" t="s">
        <v>53</v>
      </c>
      <c r="F2" s="258" t="s">
        <v>0</v>
      </c>
      <c r="G2" s="258" t="s">
        <v>29</v>
      </c>
    </row>
    <row r="3" spans="1:7" ht="26.25">
      <c r="A3" s="262" t="s">
        <v>57</v>
      </c>
      <c r="B3" s="260">
        <f>'ม.ค.'!O9+กพ!O9+'มี.ค.'!O9+'เม.ย.'!O9+'พ.ค.'!O9+'มิ.ย.'!O15+'ก.ค.'!O15+'ส.ค'!O15+'ก.ย.'!O9+'ต.ค'!O9+พย!O15+ธค!O9</f>
        <v>432</v>
      </c>
      <c r="C3" s="260">
        <f>'ม.ค.'!P9+กพ!P9+'มี.ค.'!P9+'เม.ย.'!P9+'พ.ค.'!P9+'มิ.ย.'!P15+'ก.ค.'!P15+'ส.ค'!P15+'ก.ย.'!P9+'ต.ค'!P9+พย!P15+ธค!P9</f>
        <v>462</v>
      </c>
      <c r="D3" s="260">
        <f>'ม.ค.'!Q9+กพ!Q9+'มี.ค.'!Q9+'เม.ย.'!Q9+'พ.ค.'!Q9+'มิ.ย.'!Q15+'ก.ค.'!Q15+'ส.ค'!Q15+'ก.ย.'!Q9+'ต.ค'!Q9+พย!Q15+ธค!Q9</f>
        <v>10246</v>
      </c>
      <c r="E3" s="260">
        <f>'ม.ค.'!R9+กพ!R9+'มี.ค.'!R9+'เม.ย.'!R9+'พ.ค.'!R9+'มิ.ย.'!R15+'ก.ค.'!R15+'ส.ค'!R15+'ก.ย.'!R9+'ต.ค'!R9+พย!R15+ธค!R9</f>
        <v>510</v>
      </c>
      <c r="F3" s="260">
        <f>'ม.ค.'!S9+กพ!S9+'มี.ค.'!S9+'เม.ย.'!S9+'พ.ค.'!S9+'มิ.ย.'!S15+'ก.ค.'!S15+'ส.ค'!S15+'ก.ย.'!S9+'ต.ค'!S9+พย!S15+ธค!S9</f>
        <v>487</v>
      </c>
      <c r="G3" s="260">
        <f>'ม.ค.'!T9+กพ!T9+'มี.ค.'!T9+'เม.ย.'!T9+'พ.ค.'!T9+'มิ.ย.'!T15+'ก.ค.'!T15+'ส.ค'!T15+'ก.ย.'!T9+'ต.ค'!T9+พย!T15+ธค!T9</f>
        <v>10812</v>
      </c>
    </row>
    <row r="4" spans="1:7" ht="26.25">
      <c r="A4" s="263" t="s">
        <v>58</v>
      </c>
      <c r="B4" s="260">
        <f>'ม.ค.'!O10+กพ!O10+'มี.ค.'!O10+'เม.ย.'!O10+'พ.ค.'!O10+'มิ.ย.'!O16+'ก.ค.'!O16+'ส.ค'!O16+'ก.ย.'!O10+'ต.ค'!O10+พย!O16+ธค!O10</f>
        <v>30</v>
      </c>
      <c r="C4" s="260">
        <f>'ม.ค.'!P10+กพ!P10+'มี.ค.'!P10+'เม.ย.'!P10+'พ.ค.'!P10+'มิ.ย.'!P16+'ก.ค.'!P16+'ส.ค'!P16+'ก.ย.'!P10+'ต.ค'!P10+พย!P16+ธค!P10</f>
        <v>0</v>
      </c>
      <c r="D4" s="260">
        <f>'ม.ค.'!Q10+กพ!Q10+'มี.ค.'!Q10+'เม.ย.'!Q10+'พ.ค.'!Q10+'มิ.ย.'!Q16+'ก.ค.'!Q16+'ส.ค'!Q16+'ก.ย.'!Q10+'ต.ค'!Q10+พย!Q16+ธค!Q10</f>
        <v>341</v>
      </c>
      <c r="E4" s="260">
        <f>'ม.ค.'!R10+กพ!R10+'มี.ค.'!R10+'เม.ย.'!R10+'พ.ค.'!R10+'มิ.ย.'!R16+'ก.ค.'!R16+'ส.ค'!R16+'ก.ย.'!R10+'ต.ค'!R10+พย!R16+ธค!R10</f>
        <v>477</v>
      </c>
      <c r="F4" s="260">
        <f>'ม.ค.'!S10+กพ!S10+'มี.ค.'!S10+'เม.ย.'!S10+'พ.ค.'!S10+'มิ.ย.'!S16+'ก.ค.'!S16+'ส.ค'!S16+'ก.ย.'!S10+'ต.ค'!S10+พย!S16+ธค!S10</f>
        <v>37</v>
      </c>
      <c r="G4" s="260">
        <f>'ม.ค.'!T10+กพ!T10+'มี.ค.'!T10+'เม.ย.'!T10+'พ.ค.'!T10+'มิ.ย.'!T16+'ก.ค.'!T16+'ส.ค'!T16+'ก.ย.'!T10+'ต.ค'!T10+พย!T16+ธค!T10</f>
        <v>3331</v>
      </c>
    </row>
    <row r="5" spans="1:7" ht="26.25">
      <c r="A5" s="263" t="s">
        <v>59</v>
      </c>
      <c r="B5" s="260">
        <f>'ม.ค.'!O11+กพ!O11+'มี.ค.'!O11+'เม.ย.'!O11+'พ.ค.'!O11+'มิ.ย.'!O17+'ก.ค.'!O17+'ส.ค'!O17+'ก.ย.'!O11+'ต.ค'!O11+พย!O17+ธค!O11</f>
        <v>378</v>
      </c>
      <c r="C5" s="260">
        <f>'ม.ค.'!P11+กพ!P11+'มี.ค.'!P11+'เม.ย.'!P11+'พ.ค.'!P11+'มิ.ย.'!P17+'ก.ค.'!P17+'ส.ค'!P17+'ก.ย.'!P11+'ต.ค'!P11+พย!P17+ธค!P11</f>
        <v>100</v>
      </c>
      <c r="D5" s="260">
        <f>'ม.ค.'!Q11+กพ!Q11+'มี.ค.'!Q11+'เม.ย.'!Q11+'พ.ค.'!Q11+'มิ.ย.'!Q17+'ก.ค.'!Q17+'ส.ค'!Q17+'ก.ย.'!Q11+'ต.ค'!Q11+พย!Q17+ธค!Q11</f>
        <v>2088</v>
      </c>
      <c r="E5" s="260">
        <f>'ม.ค.'!R11+กพ!R11+'มี.ค.'!R11+'เม.ย.'!R11+'พ.ค.'!R11+'มิ.ย.'!R17+'ก.ค.'!R17+'ส.ค'!R17+'ก.ย.'!R11+'ต.ค'!R11+พย!R17+ธค!R11</f>
        <v>450</v>
      </c>
      <c r="F5" s="260">
        <f>'ม.ค.'!S11+กพ!S11+'มี.ค.'!S11+'เม.ย.'!S11+'พ.ค.'!S11+'มิ.ย.'!S17+'ก.ค.'!S17+'ส.ค'!S17+'ก.ย.'!S11+'ต.ค'!S11+พย!S17+ธค!S11</f>
        <v>220</v>
      </c>
      <c r="G5" s="260">
        <f>'ม.ค.'!T11+กพ!T11+'มี.ค.'!T11+'เม.ย.'!T11+'พ.ค.'!T11+'มิ.ย.'!T17+'ก.ค.'!T17+'ส.ค'!T17+'ก.ย.'!T11+'ต.ค'!T11+พย!T17+ธค!T11</f>
        <v>2421</v>
      </c>
    </row>
    <row r="6" spans="1:7" ht="26.25">
      <c r="A6" s="263" t="s">
        <v>60</v>
      </c>
      <c r="B6" s="260">
        <f>'ม.ค.'!O12+กพ!O12+'มี.ค.'!O12+'เม.ย.'!O12+'พ.ค.'!O12+'มิ.ย.'!O18+'ก.ค.'!O18+'ส.ค'!O18+'ก.ย.'!O12+'ต.ค'!O12+พย!O18+ธค!O12</f>
        <v>4179</v>
      </c>
      <c r="C6" s="260">
        <f>'ม.ค.'!P12+กพ!P12+'มี.ค.'!P12+'เม.ย.'!P12+'พ.ค.'!P12+'มิ.ย.'!P18+'ก.ค.'!P18+'ส.ค'!P18+'ก.ย.'!P12+'ต.ค'!P12+พย!P18+ธค!P12</f>
        <v>2065</v>
      </c>
      <c r="D6" s="260">
        <f>'ม.ค.'!Q12+กพ!Q12+'มี.ค.'!Q12+'เม.ย.'!Q12+'พ.ค.'!Q12+'มิ.ย.'!Q18+'ก.ค.'!Q18+'ส.ค'!Q18+'ก.ย.'!Q12+'ต.ค'!Q12+พย!Q18+ธค!Q12</f>
        <v>13894</v>
      </c>
      <c r="E6" s="260">
        <f>'ม.ค.'!R12+กพ!R12+'มี.ค.'!R12+'เม.ย.'!R12+'พ.ค.'!R12+'มิ.ย.'!R18+'ก.ค.'!R18+'ส.ค'!R18+'ก.ย.'!R12+'ต.ค'!R12+พย!R18+ธค!R12</f>
        <v>3375</v>
      </c>
      <c r="F6" s="260">
        <f>'ม.ค.'!S12+กพ!S12+'มี.ค.'!S12+'เม.ย.'!S12+'พ.ค.'!S12+'มิ.ย.'!S18+'ก.ค.'!S18+'ส.ค'!S18+'ก.ย.'!S12+'ต.ค'!S12+พย!S18+ธค!S12</f>
        <v>2200</v>
      </c>
      <c r="G6" s="260">
        <f>'ม.ค.'!T12+กพ!T12+'มี.ค.'!T12+'เม.ย.'!T12+'พ.ค.'!T12+'มิ.ย.'!T18+'ก.ค.'!T18+'ส.ค'!T18+'ก.ย.'!T12+'ต.ค'!T12+พย!T18+ธค!T12</f>
        <v>17936</v>
      </c>
    </row>
    <row r="7" spans="1:7" ht="26.25">
      <c r="A7" s="263" t="s">
        <v>61</v>
      </c>
      <c r="B7" s="260">
        <f>'ม.ค.'!O13+กพ!O13+'มี.ค.'!O13+'เม.ย.'!O13+'พ.ค.'!O13+'มิ.ย.'!O19+'ก.ค.'!O19+'ส.ค'!O19+'ก.ย.'!O13+'ต.ค'!O13+พย!O19+ธค!O13</f>
        <v>195</v>
      </c>
      <c r="C7" s="260">
        <f>'ม.ค.'!P13+กพ!P13+'มี.ค.'!P13+'เม.ย.'!P13+'พ.ค.'!P13+'มิ.ย.'!P19+'ก.ค.'!P19+'ส.ค'!P19+'ก.ย.'!P13+'ต.ค'!P13+พย!P19+ธค!P13</f>
        <v>234</v>
      </c>
      <c r="D7" s="260">
        <f>'ม.ค.'!Q13+กพ!Q13+'มี.ค.'!Q13+'เม.ย.'!Q13+'พ.ค.'!Q13+'มิ.ย.'!Q19+'ก.ค.'!Q19+'ส.ค'!Q19+'ก.ย.'!Q13+'ต.ค'!Q13+พย!Q19+ธค!Q13</f>
        <v>2045</v>
      </c>
      <c r="E7" s="260">
        <f>'ม.ค.'!R13+กพ!R13+'มี.ค.'!R13+'เม.ย.'!R13+'พ.ค.'!R13+'มิ.ย.'!R19+'ก.ค.'!R19+'ส.ค'!R19+'ก.ย.'!R13+'ต.ค'!R13+พย!R19+ธค!R13</f>
        <v>203</v>
      </c>
      <c r="F7" s="260">
        <f>'ม.ค.'!S13+กพ!S13+'มี.ค.'!S13+'เม.ย.'!S13+'พ.ค.'!S13+'มิ.ย.'!S19+'ก.ค.'!S19+'ส.ค'!S19+'ก.ย.'!S13+'ต.ค'!S13+พย!S19+ธค!S13</f>
        <v>204</v>
      </c>
      <c r="G7" s="260">
        <f>'ม.ค.'!T13+กพ!T13+'มี.ค.'!T13+'เม.ย.'!T13+'พ.ค.'!T13+'มิ.ย.'!T19+'ก.ค.'!T19+'ส.ค'!T19+'ก.ย.'!T13+'ต.ค'!T13+พย!T19+ธค!T13</f>
        <v>2131</v>
      </c>
    </row>
    <row r="8" spans="1:7" ht="26.25">
      <c r="A8" s="263" t="s">
        <v>62</v>
      </c>
      <c r="B8" s="260">
        <f>'ม.ค.'!O14+กพ!O14+'มี.ค.'!O14+'เม.ย.'!O14+'พ.ค.'!O14+'มิ.ย.'!O20+'ก.ค.'!O20+'ส.ค'!O20+'ก.ย.'!O14+'ต.ค'!O14+พย!O20+ธค!O14</f>
        <v>863</v>
      </c>
      <c r="C8" s="260">
        <f>'ม.ค.'!P14+กพ!P14+'มี.ค.'!P14+'เม.ย.'!P14+'พ.ค.'!P14+'มิ.ย.'!P20+'ก.ค.'!P20+'ส.ค'!P20+'ก.ย.'!P14+'ต.ค'!P14+พย!P20+ธค!P14</f>
        <v>642</v>
      </c>
      <c r="D8" s="260">
        <f>'ม.ค.'!Q14+กพ!Q14+'มี.ค.'!Q14+'เม.ย.'!Q14+'พ.ค.'!Q14+'มิ.ย.'!Q20+'ก.ค.'!Q20+'ส.ค'!Q20+'ก.ย.'!Q14+'ต.ค'!Q14+พย!Q20+ธค!Q14</f>
        <v>2170</v>
      </c>
      <c r="E8" s="260">
        <f>'ม.ค.'!R14+กพ!R14+'มี.ค.'!R14+'เม.ย.'!R14+'พ.ค.'!R14+'มิ.ย.'!R20+'ก.ค.'!R20+'ส.ค'!R20+'ก.ย.'!R14+'ต.ค'!R14+พย!R20+ธค!R14</f>
        <v>2150</v>
      </c>
      <c r="F8" s="260">
        <f>'ม.ค.'!S14+กพ!S14+'มี.ค.'!S14+'เม.ย.'!S14+'พ.ค.'!S14+'มิ.ย.'!S20+'ก.ค.'!S20+'ส.ค'!S20+'ก.ย.'!S14+'ต.ค'!S14+พย!S20+ธค!S14</f>
        <v>654</v>
      </c>
      <c r="G8" s="260">
        <f>'ม.ค.'!T14+กพ!T14+'มี.ค.'!T14+'เม.ย.'!T14+'พ.ค.'!T14+'มิ.ย.'!T20+'ก.ค.'!T20+'ส.ค'!T20+'ก.ย.'!T14+'ต.ค'!T14+พย!T20+ธค!T14</f>
        <v>3471</v>
      </c>
    </row>
    <row r="9" spans="1:7" ht="26.25">
      <c r="A9" s="263" t="s">
        <v>63</v>
      </c>
      <c r="B9" s="260">
        <f>'ม.ค.'!O15+กพ!O15+'มี.ค.'!O15+'เม.ย.'!O15+'พ.ค.'!O15+'มิ.ย.'!O21+'ก.ค.'!O21+'ส.ค'!O21+'ก.ย.'!O15+'ต.ค'!O15+พย!O21+ธค!O15</f>
        <v>189</v>
      </c>
      <c r="C9" s="260">
        <f>'ม.ค.'!P15+กพ!P15+'มี.ค.'!P15+'เม.ย.'!P15+'พ.ค.'!P15+'มิ.ย.'!P21+'ก.ค.'!P21+'ส.ค'!P21+'ก.ย.'!P15+'ต.ค'!P15+พย!P21+ธค!P15</f>
        <v>0</v>
      </c>
      <c r="D9" s="260">
        <f>'ม.ค.'!Q15+กพ!Q15+'มี.ค.'!Q15+'เม.ย.'!Q15+'พ.ค.'!Q15+'มิ.ย.'!Q21+'ก.ค.'!Q21+'ส.ค'!Q21+'ก.ย.'!Q15+'ต.ค'!Q15+พย!Q21+ธค!Q15</f>
        <v>1880</v>
      </c>
      <c r="E9" s="260">
        <f>'ม.ค.'!R15+กพ!R15+'มี.ค.'!R15+'เม.ย.'!R15+'พ.ค.'!R15+'มิ.ย.'!R21+'ก.ค.'!R21+'ส.ค'!R21+'ก.ย.'!R15+'ต.ค'!R15+พย!R21+ธค!R15</f>
        <v>200</v>
      </c>
      <c r="F9" s="260">
        <f>'ม.ค.'!S15+กพ!S15+'มี.ค.'!S15+'เม.ย.'!S15+'พ.ค.'!S15+'มิ.ย.'!S21+'ก.ค.'!S21+'ส.ค'!S21+'ก.ย.'!S15+'ต.ค'!S15+พย!S21+ธค!S15</f>
        <v>0</v>
      </c>
      <c r="G9" s="260">
        <f>'ม.ค.'!T15+กพ!T15+'มี.ค.'!T15+'เม.ย.'!T15+'พ.ค.'!T15+'มิ.ย.'!T21+'ก.ค.'!T21+'ส.ค'!T21+'ก.ย.'!T15+'ต.ค'!T15+พย!T21+ธค!T15</f>
        <v>1921</v>
      </c>
    </row>
    <row r="10" spans="1:7" ht="26.25">
      <c r="A10" s="263" t="s">
        <v>64</v>
      </c>
      <c r="B10" s="260">
        <f>'ม.ค.'!O16+กพ!O16+'มี.ค.'!O16+'เม.ย.'!O16+'พ.ค.'!O16+'มิ.ย.'!O22+'ก.ค.'!O22+'ส.ค'!O22+'ก.ย.'!O16+'ต.ค'!O16+พย!O22+ธค!O16</f>
        <v>129</v>
      </c>
      <c r="C10" s="260">
        <f>'ม.ค.'!P16+กพ!P16+'มี.ค.'!P16+'เม.ย.'!P16+'พ.ค.'!P16+'มิ.ย.'!P22+'ก.ค.'!P22+'ส.ค'!P22+'ก.ย.'!P16+'ต.ค'!P16+พย!P22+ธค!P16</f>
        <v>114</v>
      </c>
      <c r="D10" s="260">
        <f>'ม.ค.'!Q16+กพ!Q16+'มี.ค.'!Q16+'เม.ย.'!Q16+'พ.ค.'!Q16+'มิ.ย.'!Q22+'ก.ค.'!Q22+'ส.ค'!Q22+'ก.ย.'!Q16+'ต.ค'!Q16+พย!Q22+ธค!Q16</f>
        <v>1714</v>
      </c>
      <c r="E10" s="260">
        <f>'ม.ค.'!R16+กพ!R16+'มี.ค.'!R16+'เม.ย.'!R16+'พ.ค.'!R16+'มิ.ย.'!R22+'ก.ค.'!R22+'ส.ค'!R22+'ก.ย.'!R16+'ต.ค'!R16+พย!R22+ธค!R16</f>
        <v>221</v>
      </c>
      <c r="F10" s="260">
        <f>'ม.ค.'!S16+กพ!S16+'มี.ค.'!S16+'เม.ย.'!S16+'พ.ค.'!S16+'มิ.ย.'!S22+'ก.ค.'!S22+'ส.ค'!S22+'ก.ย.'!S16+'ต.ค'!S16+พย!S22+ธค!S16</f>
        <v>134</v>
      </c>
      <c r="G10" s="260">
        <f>'ม.ค.'!T16+กพ!T16+'มี.ค.'!T16+'เม.ย.'!T16+'พ.ค.'!T16+'มิ.ย.'!T22+'ก.ค.'!T22+'ส.ค'!T22+'ก.ย.'!T16+'ต.ค'!T16+พย!T22+ธค!T16</f>
        <v>2697</v>
      </c>
    </row>
    <row r="11" spans="1:7" ht="26.25">
      <c r="A11" s="263" t="s">
        <v>65</v>
      </c>
      <c r="B11" s="260">
        <f>'ม.ค.'!O17+กพ!O17+'มี.ค.'!O17+'เม.ย.'!O17+'พ.ค.'!O17+'มิ.ย.'!O23+'ก.ค.'!O23+'ส.ค'!O23+'ก.ย.'!O17+'ต.ค'!O17+พย!O23+ธค!O17</f>
        <v>0</v>
      </c>
      <c r="C11" s="260">
        <f>'ม.ค.'!P17+กพ!P17+'มี.ค.'!P17+'เม.ย.'!P17+'พ.ค.'!P17+'มิ.ย.'!P23+'ก.ค.'!P23+'ส.ค'!P23+'ก.ย.'!P17+'ต.ค'!P17+พย!P23+ธค!P17</f>
        <v>0</v>
      </c>
      <c r="D11" s="260">
        <f>'ม.ค.'!Q17+กพ!Q17+'มี.ค.'!Q17+'เม.ย.'!Q17+'พ.ค.'!Q17+'มิ.ย.'!Q23+'ก.ค.'!Q23+'ส.ค'!Q23+'ก.ย.'!Q17+'ต.ค'!Q17+พย!Q23+ธค!Q17</f>
        <v>0</v>
      </c>
      <c r="E11" s="260">
        <f>'ม.ค.'!R17+กพ!R17+'มี.ค.'!R17+'เม.ย.'!R17+'พ.ค.'!R17+'มิ.ย.'!R23+'ก.ค.'!R23+'ส.ค'!R23+'ก.ย.'!R17+'ต.ค'!R17+พย!R23+ธค!R17</f>
        <v>0</v>
      </c>
      <c r="F11" s="260">
        <f>'ม.ค.'!S17+กพ!S17+'มี.ค.'!S17+'เม.ย.'!S17+'พ.ค.'!S17+'มิ.ย.'!S23+'ก.ค.'!S23+'ส.ค'!S23+'ก.ย.'!S17+'ต.ค'!S17+พย!S23+ธค!S17</f>
        <v>202</v>
      </c>
      <c r="G11" s="260">
        <f>'ม.ค.'!T17+กพ!T17+'มี.ค.'!T17+'เม.ย.'!T17+'พ.ค.'!T17+'มิ.ย.'!T23+'ก.ค.'!T23+'ส.ค'!T23+'ก.ย.'!T17+'ต.ค'!T17+พย!T23+ธค!T17</f>
        <v>547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T2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1.28125" style="83" customWidth="1"/>
    <col min="2" max="7" width="9.28125" style="83" bestFit="1" customWidth="1"/>
    <col min="8" max="8" width="12.57421875" style="83" bestFit="1" customWidth="1"/>
    <col min="9" max="9" width="13.8515625" style="83" customWidth="1"/>
    <col min="10" max="10" width="11.8515625" style="83" customWidth="1"/>
    <col min="11" max="11" width="9.7109375" style="83" bestFit="1" customWidth="1"/>
    <col min="12" max="12" width="9.28125" style="83" bestFit="1" customWidth="1"/>
    <col min="13" max="13" width="9.28125" style="86" bestFit="1" customWidth="1"/>
    <col min="14" max="14" width="10.57421875" style="86" customWidth="1"/>
    <col min="15" max="16" width="9.28125" style="84" bestFit="1" customWidth="1"/>
    <col min="17" max="17" width="10.421875" style="84" customWidth="1"/>
    <col min="18" max="19" width="9.28125" style="84" bestFit="1" customWidth="1"/>
    <col min="20" max="20" width="10.57421875" style="84" customWidth="1"/>
    <col min="21" max="16384" width="9.140625" style="83" customWidth="1"/>
  </cols>
  <sheetData>
    <row r="1" spans="13:14" ht="21.75" thickBot="1">
      <c r="M1" s="266" t="s">
        <v>69</v>
      </c>
      <c r="N1" s="267"/>
    </row>
    <row r="2" ht="21">
      <c r="B2" s="85" t="s">
        <v>25</v>
      </c>
    </row>
    <row r="3" spans="2:5" ht="21">
      <c r="B3" s="87" t="s">
        <v>42</v>
      </c>
      <c r="E3" s="88" t="str">
        <f>'ม.ค.'!E3</f>
        <v>พะเยา</v>
      </c>
    </row>
    <row r="4" ht="21">
      <c r="B4" s="87" t="s">
        <v>84</v>
      </c>
    </row>
    <row r="6" spans="1:20" ht="21">
      <c r="A6" s="268" t="s">
        <v>33</v>
      </c>
      <c r="B6" s="269" t="s">
        <v>30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  <c r="O6" s="265" t="s">
        <v>50</v>
      </c>
      <c r="P6" s="265"/>
      <c r="Q6" s="265"/>
      <c r="R6" s="265"/>
      <c r="S6" s="265"/>
      <c r="T6" s="265"/>
    </row>
    <row r="7" spans="1:20" s="87" customFormat="1" ht="21">
      <c r="A7" s="268"/>
      <c r="B7" s="89" t="s">
        <v>27</v>
      </c>
      <c r="C7" s="89" t="s">
        <v>28</v>
      </c>
      <c r="D7" s="89" t="s">
        <v>0</v>
      </c>
      <c r="E7" s="89" t="s">
        <v>29</v>
      </c>
      <c r="F7" s="89" t="s">
        <v>1</v>
      </c>
      <c r="G7" s="89" t="s">
        <v>2</v>
      </c>
      <c r="H7" s="269" t="s">
        <v>54</v>
      </c>
      <c r="I7" s="271"/>
      <c r="J7" s="89" t="s">
        <v>3</v>
      </c>
      <c r="K7" s="89" t="s">
        <v>4</v>
      </c>
      <c r="L7" s="89" t="s">
        <v>5</v>
      </c>
      <c r="M7" s="90" t="s">
        <v>6</v>
      </c>
      <c r="N7" s="90" t="s">
        <v>7</v>
      </c>
      <c r="O7" s="265" t="s">
        <v>51</v>
      </c>
      <c r="P7" s="265"/>
      <c r="Q7" s="265"/>
      <c r="R7" s="265" t="s">
        <v>52</v>
      </c>
      <c r="S7" s="265"/>
      <c r="T7" s="265"/>
    </row>
    <row r="8" spans="1:20" ht="21">
      <c r="A8" s="268"/>
      <c r="B8" s="91" t="s">
        <v>8</v>
      </c>
      <c r="C8" s="91" t="s">
        <v>8</v>
      </c>
      <c r="D8" s="91" t="s">
        <v>8</v>
      </c>
      <c r="E8" s="91" t="s">
        <v>8</v>
      </c>
      <c r="F8" s="91" t="s">
        <v>8</v>
      </c>
      <c r="G8" s="91" t="s">
        <v>8</v>
      </c>
      <c r="H8" s="92" t="s">
        <v>55</v>
      </c>
      <c r="I8" s="92" t="s">
        <v>56</v>
      </c>
      <c r="J8" s="91" t="s">
        <v>8</v>
      </c>
      <c r="K8" s="91" t="s">
        <v>8</v>
      </c>
      <c r="L8" s="91" t="s">
        <v>8</v>
      </c>
      <c r="M8" s="93" t="s">
        <v>31</v>
      </c>
      <c r="N8" s="93" t="s">
        <v>31</v>
      </c>
      <c r="O8" s="94" t="s">
        <v>53</v>
      </c>
      <c r="P8" s="94" t="s">
        <v>0</v>
      </c>
      <c r="Q8" s="94" t="s">
        <v>29</v>
      </c>
      <c r="R8" s="94" t="s">
        <v>53</v>
      </c>
      <c r="S8" s="94" t="s">
        <v>0</v>
      </c>
      <c r="T8" s="94" t="s">
        <v>29</v>
      </c>
    </row>
    <row r="9" spans="1:20" s="15" customFormat="1" ht="21">
      <c r="A9" s="95" t="s">
        <v>11</v>
      </c>
      <c r="B9" s="97">
        <f>'ม.ค.'!B18</f>
        <v>93.11111111111111</v>
      </c>
      <c r="C9" s="97">
        <f>'ม.ค.'!C18</f>
        <v>104.33333333333333</v>
      </c>
      <c r="D9" s="97">
        <f>'ม.ค.'!D18</f>
        <v>106.33333333333333</v>
      </c>
      <c r="E9" s="97">
        <f>'ม.ค.'!E18</f>
        <v>72.22222222222223</v>
      </c>
      <c r="F9" s="97">
        <f>'ม.ค.'!F18</f>
        <v>81.25</v>
      </c>
      <c r="G9" s="97">
        <f>'ม.ค.'!G18</f>
        <v>38.5</v>
      </c>
      <c r="H9" s="97">
        <f>'ม.ค.'!H18</f>
        <v>53.333333333333336</v>
      </c>
      <c r="I9" s="97">
        <f>'ม.ค.'!I18</f>
        <v>48.125</v>
      </c>
      <c r="J9" s="97">
        <f>'ม.ค.'!J18</f>
        <v>101.11111111111111</v>
      </c>
      <c r="K9" s="97">
        <f>'ม.ค.'!K18</f>
        <v>65</v>
      </c>
      <c r="L9" s="97">
        <f>'ม.ค.'!L18</f>
        <v>71.875</v>
      </c>
      <c r="M9" s="97">
        <f>'ม.ค.'!M18</f>
        <v>3.5</v>
      </c>
      <c r="N9" s="97">
        <f>'ม.ค.'!N18</f>
        <v>4.222222222222222</v>
      </c>
      <c r="O9" s="97">
        <f>'ม.ค.'!O18</f>
        <v>983</v>
      </c>
      <c r="P9" s="97">
        <f>'ม.ค.'!P18</f>
        <v>223</v>
      </c>
      <c r="Q9" s="97">
        <f>'ม.ค.'!Q18</f>
        <v>2786</v>
      </c>
      <c r="R9" s="97">
        <f>'ม.ค.'!R18</f>
        <v>458</v>
      </c>
      <c r="S9" s="97">
        <f>'ม.ค.'!S18</f>
        <v>277</v>
      </c>
      <c r="T9" s="97">
        <f>'ม.ค.'!T18</f>
        <v>3148</v>
      </c>
    </row>
    <row r="10" spans="1:20" s="15" customFormat="1" ht="21">
      <c r="A10" s="95" t="s">
        <v>12</v>
      </c>
      <c r="B10" s="97">
        <f>กพ!B18</f>
        <v>93.11111111111111</v>
      </c>
      <c r="C10" s="97">
        <f>กพ!C18</f>
        <v>104.33333333333333</v>
      </c>
      <c r="D10" s="97">
        <f>กพ!D18</f>
        <v>106.33333333333333</v>
      </c>
      <c r="E10" s="97">
        <f>กพ!E18</f>
        <v>72.22222222222223</v>
      </c>
      <c r="F10" s="97">
        <f>กพ!F18</f>
        <v>81.25</v>
      </c>
      <c r="G10" s="97">
        <f>กพ!G18</f>
        <v>38.5</v>
      </c>
      <c r="H10" s="97">
        <f>กพ!H18</f>
        <v>53.333333333333336</v>
      </c>
      <c r="I10" s="97">
        <f>กพ!I18</f>
        <v>48.125</v>
      </c>
      <c r="J10" s="97">
        <f>กพ!J18</f>
        <v>101.11111111111111</v>
      </c>
      <c r="K10" s="97">
        <f>กพ!K18</f>
        <v>65</v>
      </c>
      <c r="L10" s="97">
        <f>กพ!L18</f>
        <v>71.875</v>
      </c>
      <c r="M10" s="97">
        <f>กพ!M18</f>
        <v>3.5</v>
      </c>
      <c r="N10" s="97">
        <f>กพ!N18</f>
        <v>4.222222222222222</v>
      </c>
      <c r="O10" s="97">
        <f>กพ!O18</f>
        <v>976</v>
      </c>
      <c r="P10" s="97">
        <f>กพ!P18</f>
        <v>224</v>
      </c>
      <c r="Q10" s="97">
        <f>กพ!Q18</f>
        <v>2766</v>
      </c>
      <c r="R10" s="97">
        <f>กพ!R18</f>
        <v>453</v>
      </c>
      <c r="S10" s="97">
        <f>กพ!S18</f>
        <v>275</v>
      </c>
      <c r="T10" s="97">
        <f>กพ!T18</f>
        <v>3154</v>
      </c>
    </row>
    <row r="11" spans="1:20" s="15" customFormat="1" ht="21">
      <c r="A11" s="95" t="s">
        <v>13</v>
      </c>
      <c r="B11" s="97">
        <f>'มี.ค.'!B18</f>
        <v>93.11111111111111</v>
      </c>
      <c r="C11" s="97">
        <f>'มี.ค.'!C18</f>
        <v>104.33333333333333</v>
      </c>
      <c r="D11" s="97">
        <f>'มี.ค.'!D18</f>
        <v>106.33333333333333</v>
      </c>
      <c r="E11" s="97">
        <f>'มี.ค.'!E18</f>
        <v>72.22222222222223</v>
      </c>
      <c r="F11" s="97">
        <f>'มี.ค.'!F18</f>
        <v>81.25</v>
      </c>
      <c r="G11" s="97">
        <f>'มี.ค.'!G18</f>
        <v>38.5</v>
      </c>
      <c r="H11" s="97">
        <f>'มี.ค.'!H18</f>
        <v>53.333333333333336</v>
      </c>
      <c r="I11" s="97">
        <f>'มี.ค.'!I18</f>
        <v>48.125</v>
      </c>
      <c r="J11" s="97">
        <f>'มี.ค.'!J18</f>
        <v>101.11111111111111</v>
      </c>
      <c r="K11" s="97">
        <f>'มี.ค.'!K18</f>
        <v>65</v>
      </c>
      <c r="L11" s="97">
        <f>'มี.ค.'!L18</f>
        <v>71.875</v>
      </c>
      <c r="M11" s="97">
        <f>'มี.ค.'!M18</f>
        <v>3.5</v>
      </c>
      <c r="N11" s="97">
        <f>'มี.ค.'!N18</f>
        <v>4.222222222222222</v>
      </c>
      <c r="O11" s="97">
        <f>'มี.ค.'!O18</f>
        <v>984</v>
      </c>
      <c r="P11" s="97">
        <f>'มี.ค.'!P18</f>
        <v>229</v>
      </c>
      <c r="Q11" s="97">
        <f>'มี.ค.'!Q18</f>
        <v>2762</v>
      </c>
      <c r="R11" s="97">
        <f>'มี.ค.'!R18</f>
        <v>451</v>
      </c>
      <c r="S11" s="97">
        <f>'มี.ค.'!S18</f>
        <v>285</v>
      </c>
      <c r="T11" s="97">
        <f>'มี.ค.'!T18</f>
        <v>3153</v>
      </c>
    </row>
    <row r="12" spans="1:20" s="15" customFormat="1" ht="21">
      <c r="A12" s="95" t="s">
        <v>14</v>
      </c>
      <c r="B12" s="97">
        <f>'เม.ย.'!B18</f>
        <v>90.88888888888889</v>
      </c>
      <c r="C12" s="97">
        <f>'เม.ย.'!C18</f>
        <v>104.33333333333333</v>
      </c>
      <c r="D12" s="97">
        <f>'เม.ย.'!D18</f>
        <v>106.33333333333333</v>
      </c>
      <c r="E12" s="97">
        <f>'เม.ย.'!E18</f>
        <v>71.11111111111111</v>
      </c>
      <c r="F12" s="97">
        <f>'เม.ย.'!F18</f>
        <v>81.25</v>
      </c>
      <c r="G12" s="97">
        <f>'เม.ย.'!G18</f>
        <v>30</v>
      </c>
      <c r="H12" s="97">
        <f>'เม.ย.'!H18</f>
        <v>51.75</v>
      </c>
      <c r="I12" s="97">
        <f>'เม.ย.'!I18</f>
        <v>48.125</v>
      </c>
      <c r="J12" s="97">
        <f>'เม.ย.'!J18</f>
        <v>91.11111111111111</v>
      </c>
      <c r="K12" s="97">
        <f>'เม.ย.'!K18</f>
        <v>65</v>
      </c>
      <c r="L12" s="97">
        <f>'เม.ย.'!L18</f>
        <v>71.875</v>
      </c>
      <c r="M12" s="97">
        <f>'เม.ย.'!M18</f>
        <v>3.5</v>
      </c>
      <c r="N12" s="97">
        <f>'เม.ย.'!N18</f>
        <v>4.222222222222222</v>
      </c>
      <c r="O12" s="97">
        <f>'เม.ย.'!O18</f>
        <v>962</v>
      </c>
      <c r="P12" s="97">
        <f>'เม.ย.'!P18</f>
        <v>226</v>
      </c>
      <c r="Q12" s="97">
        <f>'เม.ย.'!Q18</f>
        <v>2903</v>
      </c>
      <c r="R12" s="97">
        <f>'เม.ย.'!R18</f>
        <v>422</v>
      </c>
      <c r="S12" s="97">
        <f>'เม.ย.'!S18</f>
        <v>265</v>
      </c>
      <c r="T12" s="97">
        <f>'เม.ย.'!T18</f>
        <v>3273</v>
      </c>
    </row>
    <row r="13" spans="1:20" s="15" customFormat="1" ht="21">
      <c r="A13" s="95" t="s">
        <v>15</v>
      </c>
      <c r="B13" s="97">
        <f>'พ.ค.'!B18</f>
        <v>89.77777777777777</v>
      </c>
      <c r="C13" s="97">
        <f>'พ.ค.'!C18</f>
        <v>103.2</v>
      </c>
      <c r="D13" s="97">
        <f>'พ.ค.'!D18</f>
        <v>101.88888888888889</v>
      </c>
      <c r="E13" s="97">
        <f>'พ.ค.'!E18</f>
        <v>71.66666666666667</v>
      </c>
      <c r="F13" s="97">
        <f>'พ.ค.'!F18</f>
        <v>81.25</v>
      </c>
      <c r="G13" s="97">
        <f>'พ.ค.'!G18</f>
        <v>70</v>
      </c>
      <c r="H13" s="97">
        <f>'พ.ค.'!H18</f>
        <v>51.75</v>
      </c>
      <c r="I13" s="97">
        <f>'พ.ค.'!I18</f>
        <v>51.333333333333336</v>
      </c>
      <c r="J13" s="97">
        <f>'พ.ค.'!J18</f>
        <v>95.55555555555556</v>
      </c>
      <c r="K13" s="97">
        <f>'พ.ค.'!K18</f>
        <v>65</v>
      </c>
      <c r="L13" s="97">
        <f>'พ.ค.'!L18</f>
        <v>71.875</v>
      </c>
      <c r="M13" s="97">
        <f>'พ.ค.'!M18</f>
        <v>3.5</v>
      </c>
      <c r="N13" s="97">
        <f>'พ.ค.'!N18</f>
        <v>4.144444444444444</v>
      </c>
      <c r="O13" s="97">
        <f>'พ.ค.'!O18</f>
        <v>235</v>
      </c>
      <c r="P13" s="97">
        <f>'พ.ค.'!P18</f>
        <v>382</v>
      </c>
      <c r="Q13" s="97">
        <f>'พ.ค.'!Q18</f>
        <v>2393</v>
      </c>
      <c r="R13" s="97">
        <f>'พ.ค.'!R18</f>
        <v>741</v>
      </c>
      <c r="S13" s="97">
        <f>'พ.ค.'!S18</f>
        <v>416</v>
      </c>
      <c r="T13" s="97">
        <f>'พ.ค.'!T18</f>
        <v>3425</v>
      </c>
    </row>
    <row r="14" spans="1:20" s="15" customFormat="1" ht="21">
      <c r="A14" s="95" t="s">
        <v>16</v>
      </c>
      <c r="B14" s="97">
        <f>'มิ.ย.'!B18</f>
        <v>89.77777777777777</v>
      </c>
      <c r="C14" s="97">
        <f>'มิ.ย.'!C18</f>
        <v>103.2</v>
      </c>
      <c r="D14" s="97">
        <f>'มิ.ย.'!D18</f>
        <v>101.88888888888889</v>
      </c>
      <c r="E14" s="97">
        <f>'มิ.ย.'!E18</f>
        <v>71.66666666666667</v>
      </c>
      <c r="F14" s="97">
        <f>'มิ.ย.'!F18</f>
        <v>81.25</v>
      </c>
      <c r="G14" s="97">
        <f>'มิ.ย.'!G18</f>
        <v>70</v>
      </c>
      <c r="H14" s="97">
        <f>'มิ.ย.'!H18</f>
        <v>51.75</v>
      </c>
      <c r="I14" s="97">
        <f>'มิ.ย.'!I18</f>
        <v>51.333333333333336</v>
      </c>
      <c r="J14" s="97">
        <f>'มิ.ย.'!J18</f>
        <v>95.55555555555556</v>
      </c>
      <c r="K14" s="97">
        <f>'มิ.ย.'!K18</f>
        <v>65</v>
      </c>
      <c r="L14" s="97">
        <f>'มิ.ย.'!L18</f>
        <v>71.875</v>
      </c>
      <c r="M14" s="97">
        <f>'มิ.ย.'!M18</f>
        <v>3.5</v>
      </c>
      <c r="N14" s="97">
        <f>'มิ.ย.'!N18</f>
        <v>4.144444444444444</v>
      </c>
      <c r="O14" s="97">
        <f>'มิ.ย.'!O18</f>
        <v>224</v>
      </c>
      <c r="P14" s="97">
        <f>'มิ.ย.'!P18</f>
        <v>369</v>
      </c>
      <c r="Q14" s="97">
        <f>'มิ.ย.'!Q18</f>
        <v>2325</v>
      </c>
      <c r="R14" s="97">
        <f>'มิ.ย.'!R18</f>
        <v>731</v>
      </c>
      <c r="S14" s="97">
        <f>'มิ.ย.'!S18</f>
        <v>394</v>
      </c>
      <c r="T14" s="97">
        <f>'มิ.ย.'!T18</f>
        <v>3345</v>
      </c>
    </row>
    <row r="15" spans="1:20" s="15" customFormat="1" ht="21">
      <c r="A15" s="95" t="s">
        <v>17</v>
      </c>
      <c r="B15" s="97">
        <f>'ก.ค.'!B18</f>
        <v>89.77777777777777</v>
      </c>
      <c r="C15" s="97">
        <f>'ก.ค.'!C18</f>
        <v>103.4</v>
      </c>
      <c r="D15" s="97">
        <f>'ก.ค.'!D18</f>
        <v>101.88888888888889</v>
      </c>
      <c r="E15" s="97">
        <f>'ก.ค.'!E18</f>
        <v>72.44444444444444</v>
      </c>
      <c r="F15" s="97">
        <f>'ก.ค.'!F18</f>
        <v>81.25</v>
      </c>
      <c r="G15" s="97">
        <f>'ก.ค.'!G18</f>
        <v>70</v>
      </c>
      <c r="H15" s="97">
        <f>'ก.ค.'!H18</f>
        <v>51.75</v>
      </c>
      <c r="I15" s="97">
        <f>'ก.ค.'!I18</f>
        <v>51.333333333333336</v>
      </c>
      <c r="J15" s="97">
        <f>'ก.ค.'!J18</f>
        <v>95.55555555555556</v>
      </c>
      <c r="K15" s="97">
        <f>'ก.ค.'!K18</f>
        <v>65</v>
      </c>
      <c r="L15" s="97">
        <f>'ก.ค.'!L18</f>
        <v>71.875</v>
      </c>
      <c r="M15" s="97">
        <f>'ก.ค.'!M18</f>
        <v>3.477777777777778</v>
      </c>
      <c r="N15" s="97">
        <f>'ก.ค.'!N18</f>
        <v>4.144444444444444</v>
      </c>
      <c r="O15" s="97">
        <f>'ก.ค.'!O18</f>
        <v>268</v>
      </c>
      <c r="P15" s="97">
        <f>'ก.ค.'!P18</f>
        <v>432</v>
      </c>
      <c r="Q15" s="97">
        <f>'ก.ค.'!Q18</f>
        <v>2496</v>
      </c>
      <c r="R15" s="97">
        <f>'ก.ค.'!R18</f>
        <v>775</v>
      </c>
      <c r="S15" s="97">
        <f>'ก.ค.'!S18</f>
        <v>457</v>
      </c>
      <c r="T15" s="97">
        <f>'ก.ค.'!T18</f>
        <v>3516</v>
      </c>
    </row>
    <row r="16" spans="1:20" s="15" customFormat="1" ht="21">
      <c r="A16" s="95" t="s">
        <v>18</v>
      </c>
      <c r="B16" s="97">
        <f>'ส.ค'!B18</f>
        <v>89.77777777777777</v>
      </c>
      <c r="C16" s="97">
        <f>'ส.ค'!C18</f>
        <v>103.4</v>
      </c>
      <c r="D16" s="97">
        <f>'ส.ค'!D18</f>
        <v>101.88888888888889</v>
      </c>
      <c r="E16" s="97">
        <f>'ส.ค'!E18</f>
        <v>72.44444444444444</v>
      </c>
      <c r="F16" s="97">
        <f>'ส.ค'!F18</f>
        <v>81.25</v>
      </c>
      <c r="G16" s="97">
        <f>'ส.ค'!G18</f>
        <v>70</v>
      </c>
      <c r="H16" s="97">
        <f>'ส.ค'!H18</f>
        <v>51.75</v>
      </c>
      <c r="I16" s="97">
        <f>'ส.ค'!I18</f>
        <v>51.333333333333336</v>
      </c>
      <c r="J16" s="97">
        <f>'ส.ค'!J18</f>
        <v>95.55555555555556</v>
      </c>
      <c r="K16" s="97">
        <f>'ส.ค'!K18</f>
        <v>65</v>
      </c>
      <c r="L16" s="97">
        <f>'ส.ค'!L18</f>
        <v>71.875</v>
      </c>
      <c r="M16" s="97">
        <f>'ส.ค'!M18</f>
        <v>3.477777777777778</v>
      </c>
      <c r="N16" s="97">
        <f>'ส.ค'!N18</f>
        <v>4.144444444444444</v>
      </c>
      <c r="O16" s="97">
        <f>'ส.ค'!O18</f>
        <v>268</v>
      </c>
      <c r="P16" s="97">
        <f>'ส.ค'!P18</f>
        <v>432</v>
      </c>
      <c r="Q16" s="97">
        <f>'ส.ค'!Q18</f>
        <v>2496</v>
      </c>
      <c r="R16" s="97">
        <f>'ส.ค'!R18</f>
        <v>775</v>
      </c>
      <c r="S16" s="97">
        <f>'ส.ค'!S18</f>
        <v>457</v>
      </c>
      <c r="T16" s="97">
        <f>'ส.ค'!T18</f>
        <v>3516</v>
      </c>
    </row>
    <row r="17" spans="1:20" s="15" customFormat="1" ht="21">
      <c r="A17" s="95" t="s">
        <v>19</v>
      </c>
      <c r="B17" s="95">
        <f>'ก.ย.'!B18</f>
        <v>89.77777777777777</v>
      </c>
      <c r="C17" s="95">
        <f>'ก.ย.'!C18</f>
        <v>103.4</v>
      </c>
      <c r="D17" s="95">
        <f>'ก.ย.'!D18</f>
        <v>101.88888888888889</v>
      </c>
      <c r="E17" s="95">
        <f>'ก.ย.'!E18</f>
        <v>72.44444444444444</v>
      </c>
      <c r="F17" s="95">
        <f>'ก.ย.'!F18</f>
        <v>81.25</v>
      </c>
      <c r="G17" s="95">
        <f>'ก.ย.'!G18</f>
        <v>70</v>
      </c>
      <c r="H17" s="95">
        <f>'ก.ย.'!H18</f>
        <v>51.75</v>
      </c>
      <c r="I17" s="95">
        <f>'ก.ย.'!I18</f>
        <v>51.333333333333336</v>
      </c>
      <c r="J17" s="95">
        <f>'ก.ย.'!J18</f>
        <v>95.55555555555556</v>
      </c>
      <c r="K17" s="95">
        <f>'ก.ย.'!K18</f>
        <v>65</v>
      </c>
      <c r="L17" s="95">
        <f>'ก.ย.'!L18</f>
        <v>71.875</v>
      </c>
      <c r="M17" s="95">
        <f>'ก.ย.'!M18</f>
        <v>3.477777777777778</v>
      </c>
      <c r="N17" s="95">
        <f>'ก.ย.'!N18</f>
        <v>4.144444444444444</v>
      </c>
      <c r="O17" s="95">
        <f>'ก.ย.'!O18</f>
        <v>268</v>
      </c>
      <c r="P17" s="95">
        <f>'ก.ย.'!P18</f>
        <v>432</v>
      </c>
      <c r="Q17" s="95">
        <f>'ก.ย.'!Q18</f>
        <v>2496</v>
      </c>
      <c r="R17" s="95">
        <f>'ก.ย.'!R18</f>
        <v>775</v>
      </c>
      <c r="S17" s="95">
        <f>'ก.ย.'!S18</f>
        <v>457</v>
      </c>
      <c r="T17" s="95">
        <f>'ก.ย.'!T18</f>
        <v>3516</v>
      </c>
    </row>
    <row r="18" spans="1:20" s="15" customFormat="1" ht="21">
      <c r="A18" s="95" t="s">
        <v>20</v>
      </c>
      <c r="B18" s="95">
        <f>'ต.ค'!B18</f>
        <v>89.77777777777777</v>
      </c>
      <c r="C18" s="95">
        <f>'ต.ค'!C18</f>
        <v>103.4</v>
      </c>
      <c r="D18" s="95">
        <f>'ต.ค'!D18</f>
        <v>101.88888888888889</v>
      </c>
      <c r="E18" s="95">
        <f>'ต.ค'!E18</f>
        <v>72.44444444444444</v>
      </c>
      <c r="F18" s="95">
        <f>'ต.ค'!F18</f>
        <v>81.25</v>
      </c>
      <c r="G18" s="95">
        <f>'ต.ค'!G18</f>
        <v>70</v>
      </c>
      <c r="H18" s="95">
        <f>'ต.ค'!H18</f>
        <v>51.75</v>
      </c>
      <c r="I18" s="95">
        <f>'ต.ค'!I18</f>
        <v>51.333333333333336</v>
      </c>
      <c r="J18" s="95">
        <f>'ต.ค'!J18</f>
        <v>95.55555555555556</v>
      </c>
      <c r="K18" s="95">
        <f>'ต.ค'!K18</f>
        <v>65</v>
      </c>
      <c r="L18" s="95">
        <f>'ต.ค'!L18</f>
        <v>71.875</v>
      </c>
      <c r="M18" s="95">
        <f>'ต.ค'!M18</f>
        <v>3.477777777777778</v>
      </c>
      <c r="N18" s="95">
        <f>'ต.ค'!N18</f>
        <v>4.144444444444444</v>
      </c>
      <c r="O18" s="95">
        <f>'ต.ค'!O18</f>
        <v>268</v>
      </c>
      <c r="P18" s="95">
        <f>'ต.ค'!P18</f>
        <v>397</v>
      </c>
      <c r="Q18" s="95">
        <f>'ต.ค'!Q18</f>
        <v>2470</v>
      </c>
      <c r="R18" s="95">
        <f>'ต.ค'!R18</f>
        <v>772</v>
      </c>
      <c r="S18" s="95">
        <f>'ต.ค'!S18</f>
        <v>436</v>
      </c>
      <c r="T18" s="95">
        <f>'ต.ค'!T18</f>
        <v>3448</v>
      </c>
    </row>
    <row r="19" spans="1:20" s="15" customFormat="1" ht="21">
      <c r="A19" s="95" t="s">
        <v>21</v>
      </c>
      <c r="B19" s="95">
        <f>พย!B18</f>
        <v>89.77777777777777</v>
      </c>
      <c r="C19" s="95">
        <f>พย!C18</f>
        <v>103.4</v>
      </c>
      <c r="D19" s="95">
        <f>พย!D18</f>
        <v>101.88888888888889</v>
      </c>
      <c r="E19" s="95">
        <f>พย!E18</f>
        <v>72.44444444444444</v>
      </c>
      <c r="F19" s="95">
        <f>พย!F18</f>
        <v>81.25</v>
      </c>
      <c r="G19" s="95">
        <f>พย!G18</f>
        <v>70</v>
      </c>
      <c r="H19" s="95">
        <f>พย!H18</f>
        <v>51.75</v>
      </c>
      <c r="I19" s="95">
        <f>พย!I18</f>
        <v>51.333333333333336</v>
      </c>
      <c r="J19" s="95">
        <f>พย!J18</f>
        <v>95.55555555555556</v>
      </c>
      <c r="K19" s="95">
        <f>พย!K18</f>
        <v>65</v>
      </c>
      <c r="L19" s="95">
        <f>พย!L18</f>
        <v>71.875</v>
      </c>
      <c r="M19" s="95">
        <f>พย!M18</f>
        <v>3.477777777777778</v>
      </c>
      <c r="N19" s="95">
        <f>พย!N18</f>
        <v>4.144444444444444</v>
      </c>
      <c r="O19" s="95">
        <f>พย!O18</f>
        <v>437</v>
      </c>
      <c r="P19" s="95">
        <f>พย!P18</f>
        <v>139</v>
      </c>
      <c r="Q19" s="95">
        <f>พย!Q18</f>
        <v>3616</v>
      </c>
      <c r="R19" s="95">
        <f>พย!R18</f>
        <v>505</v>
      </c>
      <c r="S19" s="95">
        <f>พย!S18</f>
        <v>165</v>
      </c>
      <c r="T19" s="95">
        <f>พย!T18</f>
        <v>4545</v>
      </c>
    </row>
    <row r="20" spans="1:20" s="15" customFormat="1" ht="21">
      <c r="A20" s="95" t="s">
        <v>22</v>
      </c>
      <c r="B20" s="98">
        <f>ธค!B18</f>
        <v>51.75</v>
      </c>
      <c r="C20" s="98">
        <f>ธค!C18</f>
        <v>51.333333333333336</v>
      </c>
      <c r="D20" s="98">
        <f>ธค!D18</f>
        <v>95.55555555555556</v>
      </c>
      <c r="E20" s="98">
        <f>ธค!E18</f>
        <v>65</v>
      </c>
      <c r="F20" s="98">
        <f>ธค!F18</f>
        <v>71.875</v>
      </c>
      <c r="G20" s="98">
        <f>ธค!G18</f>
        <v>3.477777777777778</v>
      </c>
      <c r="H20" s="98">
        <f>ธค!H18</f>
        <v>4.144444444444444</v>
      </c>
      <c r="I20" s="98">
        <f>ธค!I18</f>
        <v>62.42857142857143</v>
      </c>
      <c r="J20" s="98">
        <f>ธค!J18</f>
        <v>27.8</v>
      </c>
      <c r="K20" s="98">
        <f>ธค!K18</f>
        <v>452</v>
      </c>
      <c r="L20" s="98">
        <f>ธค!L18</f>
        <v>63.125</v>
      </c>
      <c r="M20" s="98">
        <f>ธค!M18</f>
        <v>27.5</v>
      </c>
      <c r="N20" s="98">
        <f>ธค!N18</f>
        <v>505</v>
      </c>
      <c r="O20" s="98">
        <f>ธค!O18</f>
        <v>386</v>
      </c>
      <c r="P20" s="98">
        <f>ธค!P18</f>
        <v>132</v>
      </c>
      <c r="Q20" s="98">
        <f>ธค!Q18</f>
        <v>3317</v>
      </c>
      <c r="R20" s="98">
        <f>ธค!R18</f>
        <v>493</v>
      </c>
      <c r="S20" s="98">
        <f>ธค!S18</f>
        <v>170</v>
      </c>
      <c r="T20" s="98">
        <f>ธค!T18</f>
        <v>4529</v>
      </c>
    </row>
    <row r="21" spans="1:20" s="100" customFormat="1" ht="21">
      <c r="A21" s="99" t="s">
        <v>32</v>
      </c>
      <c r="B21" s="96">
        <f>SUM(B9:B20)</f>
        <v>1050.416666666667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 ht="2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5:20" ht="21">
      <c r="O23" s="84">
        <f aca="true" t="shared" si="0" ref="O23:T23">SUM(O9:O22)</f>
        <v>6259</v>
      </c>
      <c r="P23" s="84">
        <f t="shared" si="0"/>
        <v>3617</v>
      </c>
      <c r="Q23" s="84">
        <f t="shared" si="0"/>
        <v>32826</v>
      </c>
      <c r="R23" s="84">
        <f t="shared" si="0"/>
        <v>7351</v>
      </c>
      <c r="S23" s="84">
        <f t="shared" si="0"/>
        <v>4054</v>
      </c>
      <c r="T23" s="84">
        <f t="shared" si="0"/>
        <v>42568</v>
      </c>
    </row>
  </sheetData>
  <sheetProtection/>
  <mergeCells count="7">
    <mergeCell ref="O6:T6"/>
    <mergeCell ref="O7:Q7"/>
    <mergeCell ref="R7:T7"/>
    <mergeCell ref="M1:N1"/>
    <mergeCell ref="A6:A8"/>
    <mergeCell ref="B6:N6"/>
    <mergeCell ref="H7:I7"/>
  </mergeCells>
  <printOptions/>
  <pageMargins left="0.2" right="0.23" top="1" bottom="1" header="0.5" footer="0.5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M25"/>
  <sheetViews>
    <sheetView zoomScalePageLayoutView="0" workbookViewId="0" topLeftCell="A2">
      <pane xSplit="1" ySplit="7" topLeftCell="E9" activePane="bottomRight" state="frozen"/>
      <selection pane="topLeft" activeCell="G8" sqref="G8"/>
      <selection pane="topRight" activeCell="G8" sqref="G8"/>
      <selection pane="bottomLeft" activeCell="G8" sqref="G8"/>
      <selection pane="bottomRight" activeCell="O7" sqref="O7:Q8"/>
    </sheetView>
  </sheetViews>
  <sheetFormatPr defaultColWidth="9.140625" defaultRowHeight="12.75"/>
  <cols>
    <col min="1" max="1" width="13.00390625" style="16" customWidth="1"/>
    <col min="2" max="7" width="9.00390625" style="16" customWidth="1"/>
    <col min="8" max="8" width="12.28125" style="16" customWidth="1"/>
    <col min="9" max="9" width="12.28125" style="82" customWidth="1"/>
    <col min="10" max="10" width="11.00390625" style="16" customWidth="1"/>
    <col min="11" max="12" width="9.00390625" style="16" customWidth="1"/>
    <col min="13" max="13" width="9.7109375" style="16" customWidth="1"/>
    <col min="14" max="14" width="10.28125" style="16" customWidth="1"/>
    <col min="15" max="16" width="9.28125" style="16" bestFit="1" customWidth="1"/>
    <col min="17" max="17" width="10.28125" style="16" bestFit="1" customWidth="1"/>
    <col min="18" max="19" width="9.28125" style="16" bestFit="1" customWidth="1"/>
    <col min="20" max="20" width="10.421875" style="16" bestFit="1" customWidth="1"/>
    <col min="21" max="39" width="8.57421875" style="16" customWidth="1"/>
    <col min="40" max="16384" width="9.140625" style="16" customWidth="1"/>
  </cols>
  <sheetData>
    <row r="1" spans="3:39" ht="21.75" thickBot="1">
      <c r="C1" s="17"/>
      <c r="D1" s="17"/>
      <c r="E1" s="17"/>
      <c r="F1" s="17"/>
      <c r="G1" s="17"/>
      <c r="H1" s="17"/>
      <c r="I1" s="79"/>
      <c r="J1" s="17"/>
      <c r="K1" s="17"/>
      <c r="L1" s="17"/>
      <c r="S1" s="272" t="s">
        <v>68</v>
      </c>
      <c r="T1" s="273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2:39" ht="21">
      <c r="B2" s="17" t="s">
        <v>25</v>
      </c>
      <c r="C2" s="17"/>
      <c r="D2" s="17"/>
      <c r="E2" s="18"/>
      <c r="F2" s="17"/>
      <c r="G2" s="17"/>
      <c r="H2" s="17"/>
      <c r="I2" s="79"/>
      <c r="J2" s="17"/>
      <c r="K2" s="17"/>
      <c r="L2" s="17"/>
      <c r="M2" s="17"/>
      <c r="N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2:39" ht="21">
      <c r="B3" s="17" t="s">
        <v>42</v>
      </c>
      <c r="C3" s="17"/>
      <c r="D3" s="17"/>
      <c r="E3" s="19" t="s">
        <v>66</v>
      </c>
      <c r="F3" s="17"/>
      <c r="G3" s="17"/>
      <c r="H3" s="17"/>
      <c r="I3" s="79"/>
      <c r="J3" s="17"/>
      <c r="K3" s="17"/>
      <c r="L3" s="17"/>
      <c r="M3" s="17"/>
      <c r="N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2:39" ht="21">
      <c r="B4" s="17" t="s">
        <v>67</v>
      </c>
      <c r="C4" s="17"/>
      <c r="D4" s="17" t="s">
        <v>11</v>
      </c>
      <c r="E4" s="30" t="s">
        <v>70</v>
      </c>
      <c r="F4" s="17" t="s">
        <v>83</v>
      </c>
      <c r="H4" s="17"/>
      <c r="I4" s="79"/>
      <c r="J4" s="17"/>
      <c r="K4" s="17"/>
      <c r="L4" s="17"/>
      <c r="M4" s="17"/>
      <c r="N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6" spans="1:20" ht="21">
      <c r="A6" s="274" t="s">
        <v>26</v>
      </c>
      <c r="B6" s="277" t="s">
        <v>30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9"/>
      <c r="O6" s="280" t="s">
        <v>50</v>
      </c>
      <c r="P6" s="280"/>
      <c r="Q6" s="280"/>
      <c r="R6" s="280"/>
      <c r="S6" s="280"/>
      <c r="T6" s="280"/>
    </row>
    <row r="7" spans="1:20" s="21" customFormat="1" ht="21">
      <c r="A7" s="275"/>
      <c r="B7" s="20" t="s">
        <v>27</v>
      </c>
      <c r="C7" s="20" t="s">
        <v>28</v>
      </c>
      <c r="D7" s="20" t="s">
        <v>0</v>
      </c>
      <c r="E7" s="20" t="s">
        <v>29</v>
      </c>
      <c r="F7" s="20" t="s">
        <v>1</v>
      </c>
      <c r="G7" s="20" t="s">
        <v>2</v>
      </c>
      <c r="H7" s="277" t="s">
        <v>54</v>
      </c>
      <c r="I7" s="279"/>
      <c r="J7" s="20" t="s">
        <v>3</v>
      </c>
      <c r="K7" s="20" t="s">
        <v>4</v>
      </c>
      <c r="L7" s="20" t="s">
        <v>5</v>
      </c>
      <c r="M7" s="20" t="s">
        <v>6</v>
      </c>
      <c r="N7" s="20" t="s">
        <v>7</v>
      </c>
      <c r="O7" s="280" t="s">
        <v>51</v>
      </c>
      <c r="P7" s="280"/>
      <c r="Q7" s="280"/>
      <c r="R7" s="280" t="s">
        <v>52</v>
      </c>
      <c r="S7" s="280"/>
      <c r="T7" s="280"/>
    </row>
    <row r="8" spans="1:20" s="23" customFormat="1" ht="41.25" customHeight="1">
      <c r="A8" s="276"/>
      <c r="B8" s="22" t="s">
        <v>8</v>
      </c>
      <c r="C8" s="22" t="s">
        <v>8</v>
      </c>
      <c r="D8" s="22" t="s">
        <v>8</v>
      </c>
      <c r="E8" s="22" t="s">
        <v>8</v>
      </c>
      <c r="F8" s="22" t="s">
        <v>8</v>
      </c>
      <c r="G8" s="22" t="s">
        <v>8</v>
      </c>
      <c r="H8" s="31" t="s">
        <v>55</v>
      </c>
      <c r="I8" s="80" t="s">
        <v>56</v>
      </c>
      <c r="J8" s="22" t="s">
        <v>8</v>
      </c>
      <c r="K8" s="22" t="s">
        <v>8</v>
      </c>
      <c r="L8" s="22" t="s">
        <v>8</v>
      </c>
      <c r="M8" s="22" t="s">
        <v>31</v>
      </c>
      <c r="N8" s="22" t="s">
        <v>31</v>
      </c>
      <c r="O8" s="227" t="s">
        <v>53</v>
      </c>
      <c r="P8" s="227" t="s">
        <v>0</v>
      </c>
      <c r="Q8" s="227" t="s">
        <v>29</v>
      </c>
      <c r="R8" s="227" t="s">
        <v>53</v>
      </c>
      <c r="S8" s="227" t="s">
        <v>0</v>
      </c>
      <c r="T8" s="227" t="s">
        <v>29</v>
      </c>
    </row>
    <row r="9" spans="1:20" ht="21">
      <c r="A9" s="229" t="s">
        <v>57</v>
      </c>
      <c r="B9" s="230">
        <v>80</v>
      </c>
      <c r="C9" s="231">
        <v>90</v>
      </c>
      <c r="D9" s="231">
        <v>80</v>
      </c>
      <c r="E9" s="231">
        <v>72</v>
      </c>
      <c r="F9" s="231">
        <v>100</v>
      </c>
      <c r="G9" s="231">
        <v>30</v>
      </c>
      <c r="H9" s="231">
        <v>60</v>
      </c>
      <c r="I9" s="231">
        <v>60</v>
      </c>
      <c r="J9" s="231">
        <v>100</v>
      </c>
      <c r="K9" s="231">
        <v>55</v>
      </c>
      <c r="L9" s="231">
        <v>50</v>
      </c>
      <c r="M9" s="232">
        <v>4</v>
      </c>
      <c r="N9" s="232">
        <v>5</v>
      </c>
      <c r="O9" s="233">
        <v>45</v>
      </c>
      <c r="P9" s="231">
        <v>55</v>
      </c>
      <c r="Q9" s="231">
        <v>1100</v>
      </c>
      <c r="R9" s="233">
        <v>50</v>
      </c>
      <c r="S9" s="231">
        <v>65</v>
      </c>
      <c r="T9" s="231">
        <v>1150</v>
      </c>
    </row>
    <row r="10" spans="1:20" s="25" customFormat="1" ht="21">
      <c r="A10" s="228" t="s">
        <v>58</v>
      </c>
      <c r="B10" s="239">
        <v>85</v>
      </c>
      <c r="C10" s="231"/>
      <c r="D10" s="231">
        <v>85</v>
      </c>
      <c r="E10" s="231">
        <v>70</v>
      </c>
      <c r="F10" s="231"/>
      <c r="G10" s="231"/>
      <c r="H10" s="231">
        <v>35</v>
      </c>
      <c r="I10" s="231"/>
      <c r="J10" s="231">
        <v>110</v>
      </c>
      <c r="K10" s="231"/>
      <c r="L10" s="231">
        <v>80</v>
      </c>
      <c r="M10" s="240">
        <v>3.5</v>
      </c>
      <c r="N10" s="240">
        <v>4</v>
      </c>
      <c r="O10" s="231"/>
      <c r="P10" s="231"/>
      <c r="Q10" s="231"/>
      <c r="R10" s="231">
        <v>45</v>
      </c>
      <c r="S10" s="231">
        <v>5</v>
      </c>
      <c r="T10" s="231">
        <v>200</v>
      </c>
    </row>
    <row r="11" spans="1:20" s="25" customFormat="1" ht="21">
      <c r="A11" s="24" t="s">
        <v>59</v>
      </c>
      <c r="B11" s="236">
        <v>105</v>
      </c>
      <c r="C11" s="236">
        <v>120</v>
      </c>
      <c r="D11" s="236">
        <v>110</v>
      </c>
      <c r="E11" s="236">
        <v>65</v>
      </c>
      <c r="F11" s="236">
        <v>70</v>
      </c>
      <c r="G11" s="237"/>
      <c r="H11" s="237"/>
      <c r="I11" s="237"/>
      <c r="J11" s="236">
        <v>100</v>
      </c>
      <c r="K11" s="237"/>
      <c r="L11" s="236">
        <v>90</v>
      </c>
      <c r="M11" s="238">
        <v>3.5</v>
      </c>
      <c r="N11" s="238">
        <v>4</v>
      </c>
      <c r="O11" s="236">
        <v>48</v>
      </c>
      <c r="P11" s="236">
        <v>13</v>
      </c>
      <c r="Q11" s="236">
        <v>220</v>
      </c>
      <c r="R11" s="236">
        <v>56</v>
      </c>
      <c r="S11" s="236">
        <v>17</v>
      </c>
      <c r="T11" s="236">
        <v>237</v>
      </c>
    </row>
    <row r="12" spans="1:20" s="25" customFormat="1" ht="21">
      <c r="A12" s="24" t="s">
        <v>60</v>
      </c>
      <c r="B12" s="241">
        <v>125</v>
      </c>
      <c r="C12" s="241">
        <v>91</v>
      </c>
      <c r="D12" s="241">
        <v>140</v>
      </c>
      <c r="E12" s="241">
        <v>83</v>
      </c>
      <c r="F12" s="241"/>
      <c r="G12" s="241"/>
      <c r="H12" s="241"/>
      <c r="I12" s="242"/>
      <c r="J12" s="241">
        <v>110</v>
      </c>
      <c r="K12" s="241">
        <v>60</v>
      </c>
      <c r="L12" s="241">
        <v>60</v>
      </c>
      <c r="M12" s="243">
        <v>3</v>
      </c>
      <c r="N12" s="243">
        <v>4</v>
      </c>
      <c r="O12" s="241">
        <v>637</v>
      </c>
      <c r="P12" s="241">
        <v>71</v>
      </c>
      <c r="Q12" s="241">
        <v>196</v>
      </c>
      <c r="R12" s="241">
        <v>37</v>
      </c>
      <c r="S12" s="241">
        <v>71</v>
      </c>
      <c r="T12" s="241">
        <v>196</v>
      </c>
    </row>
    <row r="13" spans="1:20" s="25" customFormat="1" ht="21">
      <c r="A13" s="24" t="s">
        <v>61</v>
      </c>
      <c r="B13" s="234">
        <v>90</v>
      </c>
      <c r="C13" s="234">
        <v>105</v>
      </c>
      <c r="D13" s="234">
        <v>90</v>
      </c>
      <c r="E13" s="234">
        <v>65</v>
      </c>
      <c r="F13" s="234"/>
      <c r="G13" s="234"/>
      <c r="H13" s="234">
        <v>65</v>
      </c>
      <c r="I13" s="234"/>
      <c r="J13" s="234">
        <v>100</v>
      </c>
      <c r="K13" s="234">
        <v>80</v>
      </c>
      <c r="L13" s="234">
        <v>80</v>
      </c>
      <c r="M13" s="235">
        <v>4</v>
      </c>
      <c r="N13" s="235">
        <v>5</v>
      </c>
      <c r="O13" s="234">
        <v>28</v>
      </c>
      <c r="P13" s="234">
        <v>27</v>
      </c>
      <c r="Q13" s="234">
        <v>258</v>
      </c>
      <c r="R13" s="234">
        <v>28</v>
      </c>
      <c r="S13" s="234">
        <v>28</v>
      </c>
      <c r="T13" s="234">
        <v>265</v>
      </c>
    </row>
    <row r="14" spans="1:20" s="25" customFormat="1" ht="21">
      <c r="A14" s="24" t="s">
        <v>62</v>
      </c>
      <c r="B14" s="241">
        <v>75</v>
      </c>
      <c r="C14" s="241">
        <v>110</v>
      </c>
      <c r="D14" s="241">
        <v>100</v>
      </c>
      <c r="E14" s="241">
        <v>70</v>
      </c>
      <c r="F14" s="241">
        <v>55</v>
      </c>
      <c r="G14" s="241"/>
      <c r="H14" s="241"/>
      <c r="I14" s="242">
        <v>49</v>
      </c>
      <c r="J14" s="241">
        <v>90</v>
      </c>
      <c r="K14" s="241"/>
      <c r="L14" s="241">
        <v>80</v>
      </c>
      <c r="M14" s="243">
        <v>3.5</v>
      </c>
      <c r="N14" s="243">
        <v>4</v>
      </c>
      <c r="O14" s="241">
        <v>174</v>
      </c>
      <c r="P14" s="241">
        <v>28</v>
      </c>
      <c r="Q14" s="241">
        <v>434</v>
      </c>
      <c r="R14" s="241">
        <v>190</v>
      </c>
      <c r="S14" s="241">
        <v>34</v>
      </c>
      <c r="T14" s="241">
        <v>450</v>
      </c>
    </row>
    <row r="15" spans="1:20" s="25" customFormat="1" ht="21">
      <c r="A15" s="24" t="s">
        <v>63</v>
      </c>
      <c r="B15" s="241">
        <v>88</v>
      </c>
      <c r="C15" s="241"/>
      <c r="D15" s="241">
        <v>112</v>
      </c>
      <c r="E15" s="241">
        <v>75</v>
      </c>
      <c r="F15" s="241">
        <v>100</v>
      </c>
      <c r="G15" s="241">
        <v>47</v>
      </c>
      <c r="H15" s="241"/>
      <c r="I15" s="242">
        <v>45</v>
      </c>
      <c r="J15" s="241">
        <v>100</v>
      </c>
      <c r="K15" s="241"/>
      <c r="L15" s="241">
        <v>65</v>
      </c>
      <c r="M15" s="243">
        <v>3</v>
      </c>
      <c r="N15" s="243">
        <v>4</v>
      </c>
      <c r="O15" s="241">
        <v>26</v>
      </c>
      <c r="P15" s="241"/>
      <c r="Q15" s="241">
        <v>225</v>
      </c>
      <c r="R15" s="241">
        <v>28</v>
      </c>
      <c r="S15" s="241"/>
      <c r="T15" s="241">
        <v>230</v>
      </c>
    </row>
    <row r="16" spans="1:20" s="25" customFormat="1" ht="21">
      <c r="A16" s="24" t="s">
        <v>64</v>
      </c>
      <c r="B16" s="236">
        <v>100</v>
      </c>
      <c r="C16" s="237">
        <v>110</v>
      </c>
      <c r="D16" s="236">
        <v>140</v>
      </c>
      <c r="E16" s="236">
        <v>62</v>
      </c>
      <c r="F16" s="237"/>
      <c r="G16" s="237"/>
      <c r="H16" s="236"/>
      <c r="I16" s="236">
        <v>38.5</v>
      </c>
      <c r="J16" s="236">
        <v>120</v>
      </c>
      <c r="K16" s="236"/>
      <c r="L16" s="236"/>
      <c r="M16" s="238">
        <v>3.5</v>
      </c>
      <c r="N16" s="238">
        <v>4</v>
      </c>
      <c r="O16" s="236">
        <v>25</v>
      </c>
      <c r="P16" s="236">
        <v>29</v>
      </c>
      <c r="Q16" s="236">
        <v>353</v>
      </c>
      <c r="R16" s="236">
        <v>24</v>
      </c>
      <c r="S16" s="236">
        <v>35</v>
      </c>
      <c r="T16" s="236">
        <v>356</v>
      </c>
    </row>
    <row r="17" spans="1:20" s="25" customFormat="1" ht="21">
      <c r="A17" s="24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22</v>
      </c>
      <c r="T17" s="244">
        <v>64</v>
      </c>
    </row>
    <row r="18" spans="1:20" s="21" customFormat="1" ht="21">
      <c r="A18" s="26" t="s">
        <v>32</v>
      </c>
      <c r="B18" s="27">
        <f>AVERAGE(B9:B17)</f>
        <v>93.11111111111111</v>
      </c>
      <c r="C18" s="27">
        <f aca="true" t="shared" si="0" ref="C18:N18">AVERAGE(C9:C17)</f>
        <v>104.33333333333333</v>
      </c>
      <c r="D18" s="27">
        <f t="shared" si="0"/>
        <v>106.33333333333333</v>
      </c>
      <c r="E18" s="27">
        <f t="shared" si="0"/>
        <v>72.22222222222223</v>
      </c>
      <c r="F18" s="27">
        <f>AVERAGE(F9:F17)</f>
        <v>81.25</v>
      </c>
      <c r="G18" s="27">
        <f t="shared" si="0"/>
        <v>38.5</v>
      </c>
      <c r="H18" s="27">
        <f t="shared" si="0"/>
        <v>53.333333333333336</v>
      </c>
      <c r="I18" s="81">
        <f>AVERAGE(I9:I17)</f>
        <v>48.125</v>
      </c>
      <c r="J18" s="27">
        <f>AVERAGE(J9:J17)</f>
        <v>101.11111111111111</v>
      </c>
      <c r="K18" s="27">
        <f t="shared" si="0"/>
        <v>65</v>
      </c>
      <c r="L18" s="27">
        <f t="shared" si="0"/>
        <v>71.875</v>
      </c>
      <c r="M18" s="28">
        <f t="shared" si="0"/>
        <v>3.5</v>
      </c>
      <c r="N18" s="28">
        <f t="shared" si="0"/>
        <v>4.222222222222222</v>
      </c>
      <c r="O18" s="27">
        <f aca="true" t="shared" si="1" ref="O18:T18">SUM(O9:O17)</f>
        <v>983</v>
      </c>
      <c r="P18" s="27">
        <f t="shared" si="1"/>
        <v>223</v>
      </c>
      <c r="Q18" s="27">
        <f t="shared" si="1"/>
        <v>2786</v>
      </c>
      <c r="R18" s="27">
        <f t="shared" si="1"/>
        <v>458</v>
      </c>
      <c r="S18" s="27">
        <f t="shared" si="1"/>
        <v>277</v>
      </c>
      <c r="T18" s="27">
        <f t="shared" si="1"/>
        <v>3148</v>
      </c>
    </row>
    <row r="19" ht="21">
      <c r="A19" s="29" t="s">
        <v>9</v>
      </c>
    </row>
    <row r="20" ht="21">
      <c r="B20" s="16" t="s">
        <v>10</v>
      </c>
    </row>
    <row r="21" ht="21">
      <c r="B21" s="16" t="s">
        <v>37</v>
      </c>
    </row>
    <row r="22" ht="21">
      <c r="B22" s="16" t="s">
        <v>41</v>
      </c>
    </row>
    <row r="23" ht="21">
      <c r="B23" s="16" t="s">
        <v>38</v>
      </c>
    </row>
    <row r="24" ht="21">
      <c r="B24" s="16" t="s">
        <v>39</v>
      </c>
    </row>
    <row r="25" ht="21">
      <c r="B25" s="16" t="s">
        <v>40</v>
      </c>
    </row>
  </sheetData>
  <sheetProtection/>
  <mergeCells count="7">
    <mergeCell ref="S1:T1"/>
    <mergeCell ref="A6:A8"/>
    <mergeCell ref="B6:N6"/>
    <mergeCell ref="O6:T6"/>
    <mergeCell ref="O7:Q7"/>
    <mergeCell ref="R7:T7"/>
    <mergeCell ref="H7:I7"/>
  </mergeCells>
  <printOptions/>
  <pageMargins left="0.2" right="0.23" top="0.3" bottom="0.35" header="0.17" footer="0.18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"/>
  <sheetViews>
    <sheetView zoomScale="110" zoomScaleNormal="110" zoomScalePageLayoutView="0" workbookViewId="0" topLeftCell="A4">
      <pane xSplit="1" topLeftCell="G1" activePane="topRight" state="frozen"/>
      <selection pane="topLeft" activeCell="G8" sqref="G8"/>
      <selection pane="topRight" activeCell="O8" sqref="O8:T8"/>
    </sheetView>
  </sheetViews>
  <sheetFormatPr defaultColWidth="9.140625" defaultRowHeight="12.75"/>
  <cols>
    <col min="1" max="1" width="10.140625" style="106" customWidth="1"/>
    <col min="2" max="7" width="9.00390625" style="106" customWidth="1"/>
    <col min="8" max="8" width="14.421875" style="106" bestFit="1" customWidth="1"/>
    <col min="9" max="9" width="17.7109375" style="106" bestFit="1" customWidth="1"/>
    <col min="10" max="10" width="11.00390625" style="106" customWidth="1"/>
    <col min="11" max="12" width="9.00390625" style="106" customWidth="1"/>
    <col min="13" max="13" width="9.7109375" style="120" customWidth="1"/>
    <col min="14" max="14" width="10.28125" style="120" customWidth="1"/>
    <col min="15" max="16" width="9.28125" style="106" bestFit="1" customWidth="1"/>
    <col min="17" max="17" width="10.28125" style="106" bestFit="1" customWidth="1"/>
    <col min="18" max="19" width="9.28125" style="106" bestFit="1" customWidth="1"/>
    <col min="20" max="20" width="10.421875" style="106" bestFit="1" customWidth="1"/>
    <col min="21" max="39" width="8.57421875" style="106" customWidth="1"/>
    <col min="40" max="16384" width="9.140625" style="106" customWidth="1"/>
  </cols>
  <sheetData>
    <row r="1" spans="3:39" ht="21" thickBot="1"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281" t="s">
        <v>68</v>
      </c>
      <c r="T1" s="282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39" ht="20.25">
      <c r="B2" s="119" t="s">
        <v>25</v>
      </c>
      <c r="C2" s="119"/>
      <c r="D2" s="119"/>
      <c r="E2" s="121"/>
      <c r="F2" s="119"/>
      <c r="G2" s="119"/>
      <c r="H2" s="119"/>
      <c r="I2" s="119"/>
      <c r="J2" s="119"/>
      <c r="K2" s="119"/>
      <c r="L2" s="119"/>
      <c r="M2" s="122"/>
      <c r="N2" s="122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2:39" ht="20.25">
      <c r="B3" s="119" t="s">
        <v>42</v>
      </c>
      <c r="C3" s="119"/>
      <c r="D3" s="119"/>
      <c r="E3" s="123" t="s">
        <v>66</v>
      </c>
      <c r="F3" s="119"/>
      <c r="G3" s="119"/>
      <c r="H3" s="119"/>
      <c r="I3" s="119"/>
      <c r="J3" s="119"/>
      <c r="K3" s="119"/>
      <c r="L3" s="119"/>
      <c r="M3" s="122"/>
      <c r="N3" s="122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2:39" ht="20.25">
      <c r="B4" s="119" t="s">
        <v>67</v>
      </c>
      <c r="C4" s="119"/>
      <c r="D4" s="119" t="s">
        <v>12</v>
      </c>
      <c r="E4" s="119"/>
      <c r="F4" s="167" t="s">
        <v>83</v>
      </c>
      <c r="H4" s="119"/>
      <c r="I4" s="119"/>
      <c r="J4" s="119"/>
      <c r="K4" s="119"/>
      <c r="L4" s="119"/>
      <c r="M4" s="122"/>
      <c r="N4" s="122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</row>
    <row r="6" spans="1:20" ht="20.25">
      <c r="A6" s="283" t="s">
        <v>26</v>
      </c>
      <c r="B6" s="286" t="s">
        <v>30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9" t="s">
        <v>50</v>
      </c>
      <c r="P6" s="289"/>
      <c r="Q6" s="289"/>
      <c r="R6" s="289"/>
      <c r="S6" s="289"/>
      <c r="T6" s="289"/>
    </row>
    <row r="7" spans="1:20" s="117" customFormat="1" ht="20.25">
      <c r="A7" s="284"/>
      <c r="B7" s="116" t="s">
        <v>27</v>
      </c>
      <c r="C7" s="116" t="s">
        <v>28</v>
      </c>
      <c r="D7" s="116" t="s">
        <v>0</v>
      </c>
      <c r="E7" s="116" t="s">
        <v>29</v>
      </c>
      <c r="F7" s="116" t="s">
        <v>1</v>
      </c>
      <c r="G7" s="116" t="s">
        <v>2</v>
      </c>
      <c r="H7" s="286" t="s">
        <v>54</v>
      </c>
      <c r="I7" s="288"/>
      <c r="J7" s="116" t="s">
        <v>3</v>
      </c>
      <c r="K7" s="116" t="s">
        <v>4</v>
      </c>
      <c r="L7" s="116" t="s">
        <v>5</v>
      </c>
      <c r="M7" s="125" t="s">
        <v>6</v>
      </c>
      <c r="N7" s="125" t="s">
        <v>7</v>
      </c>
      <c r="O7" s="289" t="s">
        <v>51</v>
      </c>
      <c r="P7" s="289"/>
      <c r="Q7" s="289"/>
      <c r="R7" s="289" t="s">
        <v>52</v>
      </c>
      <c r="S7" s="289"/>
      <c r="T7" s="289"/>
    </row>
    <row r="8" spans="1:20" s="140" customFormat="1" ht="20.25">
      <c r="A8" s="285"/>
      <c r="B8" s="168" t="s">
        <v>8</v>
      </c>
      <c r="C8" s="168" t="s">
        <v>8</v>
      </c>
      <c r="D8" s="168" t="s">
        <v>8</v>
      </c>
      <c r="E8" s="168" t="s">
        <v>8</v>
      </c>
      <c r="F8" s="168" t="s">
        <v>8</v>
      </c>
      <c r="G8" s="168" t="s">
        <v>8</v>
      </c>
      <c r="H8" s="169" t="s">
        <v>55</v>
      </c>
      <c r="I8" s="169" t="s">
        <v>56</v>
      </c>
      <c r="J8" s="168" t="s">
        <v>8</v>
      </c>
      <c r="K8" s="168" t="s">
        <v>8</v>
      </c>
      <c r="L8" s="168" t="s">
        <v>8</v>
      </c>
      <c r="M8" s="170" t="s">
        <v>31</v>
      </c>
      <c r="N8" s="170" t="s">
        <v>31</v>
      </c>
      <c r="O8" s="166" t="s">
        <v>53</v>
      </c>
      <c r="P8" s="166" t="s">
        <v>0</v>
      </c>
      <c r="Q8" s="166" t="s">
        <v>29</v>
      </c>
      <c r="R8" s="166" t="s">
        <v>53</v>
      </c>
      <c r="S8" s="166" t="s">
        <v>0</v>
      </c>
      <c r="T8" s="166" t="s">
        <v>29</v>
      </c>
    </row>
    <row r="9" spans="1:20" ht="20.25">
      <c r="A9" s="131" t="s">
        <v>57</v>
      </c>
      <c r="B9" s="230">
        <v>80</v>
      </c>
      <c r="C9" s="231">
        <v>90</v>
      </c>
      <c r="D9" s="231">
        <v>80</v>
      </c>
      <c r="E9" s="231">
        <v>72</v>
      </c>
      <c r="F9" s="231">
        <v>100</v>
      </c>
      <c r="G9" s="231">
        <v>30</v>
      </c>
      <c r="H9" s="231">
        <v>60</v>
      </c>
      <c r="I9" s="231">
        <v>60</v>
      </c>
      <c r="J9" s="231">
        <v>100</v>
      </c>
      <c r="K9" s="231">
        <v>55</v>
      </c>
      <c r="L9" s="231">
        <v>50</v>
      </c>
      <c r="M9" s="232">
        <v>4</v>
      </c>
      <c r="N9" s="232">
        <v>5</v>
      </c>
      <c r="O9" s="233">
        <v>46</v>
      </c>
      <c r="P9" s="231">
        <v>56</v>
      </c>
      <c r="Q9" s="231">
        <v>1089</v>
      </c>
      <c r="R9" s="233">
        <v>49</v>
      </c>
      <c r="S9" s="231">
        <v>64</v>
      </c>
      <c r="T9" s="231">
        <v>1149</v>
      </c>
    </row>
    <row r="10" spans="1:20" s="132" customFormat="1" ht="20.25">
      <c r="A10" s="133" t="s">
        <v>58</v>
      </c>
      <c r="B10" s="239">
        <v>85</v>
      </c>
      <c r="C10" s="231"/>
      <c r="D10" s="231">
        <v>85</v>
      </c>
      <c r="E10" s="231">
        <v>70</v>
      </c>
      <c r="F10" s="231"/>
      <c r="G10" s="231"/>
      <c r="H10" s="231">
        <v>35</v>
      </c>
      <c r="I10" s="231"/>
      <c r="J10" s="231">
        <v>110</v>
      </c>
      <c r="K10" s="231"/>
      <c r="L10" s="231">
        <v>80</v>
      </c>
      <c r="M10" s="240">
        <v>3.5</v>
      </c>
      <c r="N10" s="240">
        <v>4</v>
      </c>
      <c r="O10" s="231"/>
      <c r="P10" s="231"/>
      <c r="Q10" s="231"/>
      <c r="R10" s="231">
        <v>45</v>
      </c>
      <c r="S10" s="231">
        <v>3</v>
      </c>
      <c r="T10" s="231">
        <v>189</v>
      </c>
    </row>
    <row r="11" spans="1:20" s="132" customFormat="1" ht="20.25">
      <c r="A11" s="133" t="s">
        <v>59</v>
      </c>
      <c r="B11" s="236">
        <v>105</v>
      </c>
      <c r="C11" s="236">
        <v>120</v>
      </c>
      <c r="D11" s="236">
        <v>110</v>
      </c>
      <c r="E11" s="236">
        <v>65</v>
      </c>
      <c r="F11" s="236">
        <v>70</v>
      </c>
      <c r="G11" s="237"/>
      <c r="H11" s="237"/>
      <c r="I11" s="237"/>
      <c r="J11" s="236">
        <v>100</v>
      </c>
      <c r="K11" s="237"/>
      <c r="L11" s="236">
        <v>90</v>
      </c>
      <c r="M11" s="238">
        <v>3.5</v>
      </c>
      <c r="N11" s="238">
        <v>4</v>
      </c>
      <c r="O11" s="236">
        <v>46</v>
      </c>
      <c r="P11" s="236">
        <v>12</v>
      </c>
      <c r="Q11" s="236">
        <v>221</v>
      </c>
      <c r="R11" s="236">
        <v>53</v>
      </c>
      <c r="S11" s="236">
        <v>15</v>
      </c>
      <c r="T11" s="236">
        <v>235</v>
      </c>
    </row>
    <row r="12" spans="1:20" s="132" customFormat="1" ht="20.25">
      <c r="A12" s="133" t="s">
        <v>60</v>
      </c>
      <c r="B12" s="241">
        <v>125</v>
      </c>
      <c r="C12" s="241">
        <v>91</v>
      </c>
      <c r="D12" s="241">
        <v>140</v>
      </c>
      <c r="E12" s="241">
        <v>83</v>
      </c>
      <c r="F12" s="241"/>
      <c r="G12" s="241"/>
      <c r="H12" s="241"/>
      <c r="I12" s="242"/>
      <c r="J12" s="241">
        <v>110</v>
      </c>
      <c r="K12" s="241">
        <v>60</v>
      </c>
      <c r="L12" s="241">
        <v>60</v>
      </c>
      <c r="M12" s="243">
        <v>3</v>
      </c>
      <c r="N12" s="243">
        <v>4</v>
      </c>
      <c r="O12" s="241">
        <v>636</v>
      </c>
      <c r="P12" s="241">
        <v>70</v>
      </c>
      <c r="Q12" s="241">
        <v>195</v>
      </c>
      <c r="R12" s="241">
        <v>38</v>
      </c>
      <c r="S12" s="241">
        <v>72</v>
      </c>
      <c r="T12" s="241">
        <v>197</v>
      </c>
    </row>
    <row r="13" spans="1:20" s="132" customFormat="1" ht="20.25">
      <c r="A13" s="133" t="s">
        <v>61</v>
      </c>
      <c r="B13" s="234">
        <v>90</v>
      </c>
      <c r="C13" s="234">
        <v>105</v>
      </c>
      <c r="D13" s="234">
        <v>90</v>
      </c>
      <c r="E13" s="234">
        <v>65</v>
      </c>
      <c r="F13" s="234"/>
      <c r="G13" s="234"/>
      <c r="H13" s="234">
        <v>65</v>
      </c>
      <c r="I13" s="234"/>
      <c r="J13" s="234">
        <v>100</v>
      </c>
      <c r="K13" s="234">
        <v>80</v>
      </c>
      <c r="L13" s="234">
        <v>80</v>
      </c>
      <c r="M13" s="235">
        <v>4</v>
      </c>
      <c r="N13" s="235">
        <v>5</v>
      </c>
      <c r="O13" s="234">
        <v>25</v>
      </c>
      <c r="P13" s="234">
        <v>29</v>
      </c>
      <c r="Q13" s="234">
        <v>253</v>
      </c>
      <c r="R13" s="234">
        <v>29</v>
      </c>
      <c r="S13" s="234">
        <v>27</v>
      </c>
      <c r="T13" s="234">
        <v>266</v>
      </c>
    </row>
    <row r="14" spans="1:20" ht="20.25">
      <c r="A14" s="134" t="s">
        <v>62</v>
      </c>
      <c r="B14" s="241">
        <v>75</v>
      </c>
      <c r="C14" s="241">
        <v>110</v>
      </c>
      <c r="D14" s="241">
        <v>100</v>
      </c>
      <c r="E14" s="241">
        <v>70</v>
      </c>
      <c r="F14" s="241">
        <v>55</v>
      </c>
      <c r="G14" s="241"/>
      <c r="H14" s="241"/>
      <c r="I14" s="242">
        <v>49</v>
      </c>
      <c r="J14" s="241">
        <v>90</v>
      </c>
      <c r="K14" s="241"/>
      <c r="L14" s="241">
        <v>80</v>
      </c>
      <c r="M14" s="243">
        <v>3.5</v>
      </c>
      <c r="N14" s="243">
        <v>4</v>
      </c>
      <c r="O14" s="241">
        <v>174</v>
      </c>
      <c r="P14" s="241">
        <v>27</v>
      </c>
      <c r="Q14" s="241">
        <v>432</v>
      </c>
      <c r="R14" s="241">
        <v>189</v>
      </c>
      <c r="S14" s="241">
        <v>35</v>
      </c>
      <c r="T14" s="241">
        <v>456</v>
      </c>
    </row>
    <row r="15" spans="1:20" ht="20.25">
      <c r="A15" s="134" t="s">
        <v>63</v>
      </c>
      <c r="B15" s="241">
        <v>88</v>
      </c>
      <c r="C15" s="241"/>
      <c r="D15" s="241">
        <v>112</v>
      </c>
      <c r="E15" s="241">
        <v>75</v>
      </c>
      <c r="F15" s="241">
        <v>100</v>
      </c>
      <c r="G15" s="241">
        <v>47</v>
      </c>
      <c r="H15" s="241"/>
      <c r="I15" s="242">
        <v>45</v>
      </c>
      <c r="J15" s="241">
        <v>100</v>
      </c>
      <c r="K15" s="241"/>
      <c r="L15" s="241">
        <v>65</v>
      </c>
      <c r="M15" s="243">
        <v>3</v>
      </c>
      <c r="N15" s="243">
        <v>4</v>
      </c>
      <c r="O15" s="241">
        <v>25</v>
      </c>
      <c r="P15" s="241"/>
      <c r="Q15" s="241">
        <v>224</v>
      </c>
      <c r="R15" s="241">
        <v>26</v>
      </c>
      <c r="S15" s="241"/>
      <c r="T15" s="241">
        <v>231</v>
      </c>
    </row>
    <row r="16" spans="1:20" s="132" customFormat="1" ht="20.25">
      <c r="A16" s="133" t="s">
        <v>64</v>
      </c>
      <c r="B16" s="236">
        <v>100</v>
      </c>
      <c r="C16" s="237">
        <v>110</v>
      </c>
      <c r="D16" s="236">
        <v>140</v>
      </c>
      <c r="E16" s="236">
        <v>62</v>
      </c>
      <c r="F16" s="237"/>
      <c r="G16" s="237"/>
      <c r="H16" s="236"/>
      <c r="I16" s="236">
        <v>38.5</v>
      </c>
      <c r="J16" s="236">
        <v>120</v>
      </c>
      <c r="K16" s="236"/>
      <c r="L16" s="236"/>
      <c r="M16" s="238">
        <v>3.5</v>
      </c>
      <c r="N16" s="238">
        <v>4</v>
      </c>
      <c r="O16" s="236">
        <v>24</v>
      </c>
      <c r="P16" s="236">
        <v>30</v>
      </c>
      <c r="Q16" s="236">
        <v>352</v>
      </c>
      <c r="R16" s="236">
        <v>24</v>
      </c>
      <c r="S16" s="236">
        <v>33</v>
      </c>
      <c r="T16" s="236">
        <v>365</v>
      </c>
    </row>
    <row r="17" spans="1:20" ht="20.25">
      <c r="A17" s="134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26</v>
      </c>
      <c r="T17" s="244">
        <v>66</v>
      </c>
    </row>
    <row r="18" spans="1:20" s="117" customFormat="1" ht="20.25">
      <c r="A18" s="135" t="s">
        <v>32</v>
      </c>
      <c r="B18" s="135">
        <f>AVERAGE(B9:B17)</f>
        <v>93.11111111111111</v>
      </c>
      <c r="C18" s="135">
        <f aca="true" t="shared" si="0" ref="C18:N18">AVERAGE(C9:C17)</f>
        <v>104.33333333333333</v>
      </c>
      <c r="D18" s="135">
        <f t="shared" si="0"/>
        <v>106.33333333333333</v>
      </c>
      <c r="E18" s="135">
        <f t="shared" si="0"/>
        <v>72.22222222222223</v>
      </c>
      <c r="F18" s="135">
        <f>AVERAGE(F9:F17)</f>
        <v>81.25</v>
      </c>
      <c r="G18" s="135">
        <f t="shared" si="0"/>
        <v>38.5</v>
      </c>
      <c r="H18" s="135">
        <f t="shared" si="0"/>
        <v>53.333333333333336</v>
      </c>
      <c r="I18" s="135">
        <f t="shared" si="0"/>
        <v>48.125</v>
      </c>
      <c r="J18" s="135">
        <f t="shared" si="0"/>
        <v>101.11111111111111</v>
      </c>
      <c r="K18" s="135">
        <f t="shared" si="0"/>
        <v>65</v>
      </c>
      <c r="L18" s="135">
        <f t="shared" si="0"/>
        <v>71.875</v>
      </c>
      <c r="M18" s="136">
        <f t="shared" si="0"/>
        <v>3.5</v>
      </c>
      <c r="N18" s="136">
        <f t="shared" si="0"/>
        <v>4.222222222222222</v>
      </c>
      <c r="O18" s="135">
        <f aca="true" t="shared" si="1" ref="O18:T18">SUM(O9:O17)</f>
        <v>976</v>
      </c>
      <c r="P18" s="135">
        <f t="shared" si="1"/>
        <v>224</v>
      </c>
      <c r="Q18" s="135">
        <f t="shared" si="1"/>
        <v>2766</v>
      </c>
      <c r="R18" s="135">
        <f t="shared" si="1"/>
        <v>453</v>
      </c>
      <c r="S18" s="135">
        <f t="shared" si="1"/>
        <v>275</v>
      </c>
      <c r="T18" s="135">
        <f t="shared" si="1"/>
        <v>3154</v>
      </c>
    </row>
    <row r="19" ht="20.25">
      <c r="A19" s="137" t="s">
        <v>9</v>
      </c>
    </row>
    <row r="20" ht="20.25">
      <c r="B20" s="106" t="s">
        <v>10</v>
      </c>
    </row>
    <row r="21" ht="20.25">
      <c r="B21" s="106" t="s">
        <v>37</v>
      </c>
    </row>
    <row r="22" ht="20.25">
      <c r="B22" s="106" t="s">
        <v>41</v>
      </c>
    </row>
    <row r="23" ht="20.25">
      <c r="B23" s="106" t="s">
        <v>38</v>
      </c>
    </row>
    <row r="24" ht="20.25">
      <c r="B24" s="106" t="s">
        <v>39</v>
      </c>
    </row>
    <row r="25" ht="20.25">
      <c r="B25" s="106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" right="0.23" top="0.3" bottom="0.35" header="0.17" footer="0.18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5"/>
  <sheetViews>
    <sheetView zoomScale="120" zoomScaleNormal="120" zoomScalePageLayoutView="0" workbookViewId="0" topLeftCell="E6">
      <selection activeCell="B16" sqref="B16:T17"/>
    </sheetView>
  </sheetViews>
  <sheetFormatPr defaultColWidth="9.140625" defaultRowHeight="12.75"/>
  <cols>
    <col min="1" max="1" width="10.140625" style="171" customWidth="1"/>
    <col min="2" max="7" width="9.00390625" style="171" customWidth="1"/>
    <col min="8" max="8" width="14.421875" style="171" bestFit="1" customWidth="1"/>
    <col min="9" max="9" width="18.00390625" style="171" customWidth="1"/>
    <col min="10" max="10" width="11.00390625" style="171" customWidth="1"/>
    <col min="11" max="12" width="9.00390625" style="171" customWidth="1"/>
    <col min="13" max="13" width="9.7109375" style="173" customWidth="1"/>
    <col min="14" max="14" width="10.28125" style="173" customWidth="1"/>
    <col min="15" max="16" width="9.28125" style="171" bestFit="1" customWidth="1"/>
    <col min="17" max="17" width="10.28125" style="171" bestFit="1" customWidth="1"/>
    <col min="18" max="19" width="9.28125" style="171" bestFit="1" customWidth="1"/>
    <col min="20" max="20" width="10.421875" style="171" bestFit="1" customWidth="1"/>
    <col min="21" max="39" width="8.57421875" style="171" customWidth="1"/>
    <col min="40" max="16384" width="9.140625" style="171" customWidth="1"/>
  </cols>
  <sheetData>
    <row r="1" spans="3:39" ht="24.75" thickBot="1"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290" t="s">
        <v>68</v>
      </c>
      <c r="T1" s="291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</row>
    <row r="2" spans="2:39" ht="24">
      <c r="B2" s="172" t="s">
        <v>25</v>
      </c>
      <c r="C2" s="172"/>
      <c r="D2" s="172"/>
      <c r="E2" s="174"/>
      <c r="F2" s="172"/>
      <c r="G2" s="172"/>
      <c r="H2" s="172"/>
      <c r="I2" s="172"/>
      <c r="J2" s="172"/>
      <c r="K2" s="172"/>
      <c r="L2" s="172"/>
      <c r="M2" s="175"/>
      <c r="N2" s="175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2:39" ht="24">
      <c r="B3" s="172" t="s">
        <v>42</v>
      </c>
      <c r="C3" s="172"/>
      <c r="D3" s="172"/>
      <c r="E3" s="176" t="s">
        <v>66</v>
      </c>
      <c r="F3" s="172"/>
      <c r="G3" s="172"/>
      <c r="H3" s="172"/>
      <c r="I3" s="172"/>
      <c r="J3" s="172"/>
      <c r="K3" s="172"/>
      <c r="L3" s="172"/>
      <c r="M3" s="175"/>
      <c r="N3" s="175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</row>
    <row r="4" spans="2:39" ht="24">
      <c r="B4" s="172" t="s">
        <v>67</v>
      </c>
      <c r="C4" s="172"/>
      <c r="D4" s="172" t="s">
        <v>13</v>
      </c>
      <c r="E4" s="172"/>
      <c r="F4" s="177" t="s">
        <v>83</v>
      </c>
      <c r="H4" s="172"/>
      <c r="I4" s="172"/>
      <c r="J4" s="172"/>
      <c r="K4" s="172"/>
      <c r="L4" s="172"/>
      <c r="M4" s="175"/>
      <c r="N4" s="175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</row>
    <row r="6" spans="1:20" ht="24">
      <c r="A6" s="292" t="s">
        <v>26</v>
      </c>
      <c r="B6" s="295" t="s">
        <v>30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7"/>
      <c r="O6" s="298" t="s">
        <v>50</v>
      </c>
      <c r="P6" s="298"/>
      <c r="Q6" s="298"/>
      <c r="R6" s="298"/>
      <c r="S6" s="298"/>
      <c r="T6" s="298"/>
    </row>
    <row r="7" spans="1:20" s="181" customFormat="1" ht="24">
      <c r="A7" s="293"/>
      <c r="B7" s="179" t="s">
        <v>27</v>
      </c>
      <c r="C7" s="179" t="s">
        <v>28</v>
      </c>
      <c r="D7" s="179" t="s">
        <v>0</v>
      </c>
      <c r="E7" s="179" t="s">
        <v>29</v>
      </c>
      <c r="F7" s="179" t="s">
        <v>1</v>
      </c>
      <c r="G7" s="179" t="s">
        <v>2</v>
      </c>
      <c r="H7" s="295" t="s">
        <v>54</v>
      </c>
      <c r="I7" s="297"/>
      <c r="J7" s="179" t="s">
        <v>3</v>
      </c>
      <c r="K7" s="179" t="s">
        <v>4</v>
      </c>
      <c r="L7" s="179" t="s">
        <v>5</v>
      </c>
      <c r="M7" s="180" t="s">
        <v>6</v>
      </c>
      <c r="N7" s="180" t="s">
        <v>7</v>
      </c>
      <c r="O7" s="298" t="s">
        <v>51</v>
      </c>
      <c r="P7" s="298"/>
      <c r="Q7" s="298"/>
      <c r="R7" s="298" t="s">
        <v>52</v>
      </c>
      <c r="S7" s="298"/>
      <c r="T7" s="298"/>
    </row>
    <row r="8" spans="1:20" s="185" customFormat="1" ht="24">
      <c r="A8" s="294"/>
      <c r="B8" s="182" t="s">
        <v>8</v>
      </c>
      <c r="C8" s="182" t="s">
        <v>8</v>
      </c>
      <c r="D8" s="182" t="s">
        <v>8</v>
      </c>
      <c r="E8" s="182" t="s">
        <v>8</v>
      </c>
      <c r="F8" s="182" t="s">
        <v>8</v>
      </c>
      <c r="G8" s="182" t="s">
        <v>8</v>
      </c>
      <c r="H8" s="183" t="s">
        <v>55</v>
      </c>
      <c r="I8" s="183" t="s">
        <v>56</v>
      </c>
      <c r="J8" s="182" t="s">
        <v>8</v>
      </c>
      <c r="K8" s="182" t="s">
        <v>8</v>
      </c>
      <c r="L8" s="182" t="s">
        <v>8</v>
      </c>
      <c r="M8" s="184" t="s">
        <v>31</v>
      </c>
      <c r="N8" s="184" t="s">
        <v>31</v>
      </c>
      <c r="O8" s="178" t="s">
        <v>53</v>
      </c>
      <c r="P8" s="178" t="s">
        <v>0</v>
      </c>
      <c r="Q8" s="178" t="s">
        <v>29</v>
      </c>
      <c r="R8" s="178" t="s">
        <v>53</v>
      </c>
      <c r="S8" s="178" t="s">
        <v>0</v>
      </c>
      <c r="T8" s="178" t="s">
        <v>29</v>
      </c>
    </row>
    <row r="9" spans="1:20" s="187" customFormat="1" ht="24">
      <c r="A9" s="186" t="s">
        <v>57</v>
      </c>
      <c r="B9" s="230">
        <v>80</v>
      </c>
      <c r="C9" s="231">
        <v>90</v>
      </c>
      <c r="D9" s="231">
        <v>80</v>
      </c>
      <c r="E9" s="231">
        <v>72</v>
      </c>
      <c r="F9" s="231">
        <v>100</v>
      </c>
      <c r="G9" s="231">
        <v>30</v>
      </c>
      <c r="H9" s="231">
        <v>60</v>
      </c>
      <c r="I9" s="231">
        <v>60</v>
      </c>
      <c r="J9" s="231">
        <v>100</v>
      </c>
      <c r="K9" s="231">
        <v>55</v>
      </c>
      <c r="L9" s="231">
        <v>50</v>
      </c>
      <c r="M9" s="232">
        <v>4</v>
      </c>
      <c r="N9" s="232">
        <v>5</v>
      </c>
      <c r="O9" s="233">
        <v>47</v>
      </c>
      <c r="P9" s="231">
        <v>55</v>
      </c>
      <c r="Q9" s="231">
        <v>1087</v>
      </c>
      <c r="R9" s="233">
        <v>48</v>
      </c>
      <c r="S9" s="231">
        <v>63</v>
      </c>
      <c r="T9" s="231">
        <v>1151</v>
      </c>
    </row>
    <row r="10" spans="1:20" s="187" customFormat="1" ht="24">
      <c r="A10" s="188" t="s">
        <v>58</v>
      </c>
      <c r="B10" s="239">
        <v>85</v>
      </c>
      <c r="C10" s="231"/>
      <c r="D10" s="231">
        <v>85</v>
      </c>
      <c r="E10" s="231">
        <v>70</v>
      </c>
      <c r="F10" s="231"/>
      <c r="G10" s="231"/>
      <c r="H10" s="231">
        <v>35</v>
      </c>
      <c r="I10" s="231"/>
      <c r="J10" s="231">
        <v>110</v>
      </c>
      <c r="K10" s="231"/>
      <c r="L10" s="231">
        <v>80</v>
      </c>
      <c r="M10" s="240">
        <v>3.5</v>
      </c>
      <c r="N10" s="240">
        <v>4</v>
      </c>
      <c r="O10" s="231"/>
      <c r="P10" s="231"/>
      <c r="Q10" s="231"/>
      <c r="R10" s="231">
        <v>46</v>
      </c>
      <c r="S10" s="231">
        <v>5</v>
      </c>
      <c r="T10" s="231">
        <v>181</v>
      </c>
    </row>
    <row r="11" spans="1:20" s="187" customFormat="1" ht="24">
      <c r="A11" s="188" t="s">
        <v>59</v>
      </c>
      <c r="B11" s="236">
        <v>105</v>
      </c>
      <c r="C11" s="236">
        <v>120</v>
      </c>
      <c r="D11" s="236">
        <v>110</v>
      </c>
      <c r="E11" s="236">
        <v>65</v>
      </c>
      <c r="F11" s="236">
        <v>70</v>
      </c>
      <c r="G11" s="237"/>
      <c r="H11" s="237"/>
      <c r="I11" s="237"/>
      <c r="J11" s="236">
        <v>100</v>
      </c>
      <c r="K11" s="237"/>
      <c r="L11" s="236">
        <v>90</v>
      </c>
      <c r="M11" s="238">
        <v>3.5</v>
      </c>
      <c r="N11" s="238">
        <v>4</v>
      </c>
      <c r="O11" s="236">
        <v>45</v>
      </c>
      <c r="P11" s="236">
        <v>15</v>
      </c>
      <c r="Q11" s="236">
        <v>220</v>
      </c>
      <c r="R11" s="236">
        <v>53</v>
      </c>
      <c r="S11" s="236">
        <v>17</v>
      </c>
      <c r="T11" s="236">
        <v>232</v>
      </c>
    </row>
    <row r="12" spans="1:20" s="187" customFormat="1" ht="24">
      <c r="A12" s="189" t="s">
        <v>60</v>
      </c>
      <c r="B12" s="241">
        <v>125</v>
      </c>
      <c r="C12" s="241">
        <v>91</v>
      </c>
      <c r="D12" s="241">
        <v>140</v>
      </c>
      <c r="E12" s="241">
        <v>83</v>
      </c>
      <c r="F12" s="241"/>
      <c r="G12" s="241"/>
      <c r="H12" s="241"/>
      <c r="I12" s="242"/>
      <c r="J12" s="241">
        <v>110</v>
      </c>
      <c r="K12" s="241">
        <v>60</v>
      </c>
      <c r="L12" s="241">
        <v>60</v>
      </c>
      <c r="M12" s="243">
        <v>3</v>
      </c>
      <c r="N12" s="243">
        <v>4</v>
      </c>
      <c r="O12" s="241">
        <v>637</v>
      </c>
      <c r="P12" s="241">
        <v>72</v>
      </c>
      <c r="Q12" s="241">
        <v>193</v>
      </c>
      <c r="R12" s="241">
        <v>39</v>
      </c>
      <c r="S12" s="241">
        <v>74</v>
      </c>
      <c r="T12" s="241">
        <v>195</v>
      </c>
    </row>
    <row r="13" spans="1:20" s="187" customFormat="1" ht="24">
      <c r="A13" s="188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241">
        <v>28</v>
      </c>
      <c r="P13" s="241">
        <v>30</v>
      </c>
      <c r="Q13" s="241">
        <v>254</v>
      </c>
      <c r="R13" s="241">
        <v>28</v>
      </c>
      <c r="S13" s="241">
        <v>28</v>
      </c>
      <c r="T13" s="241">
        <v>267</v>
      </c>
    </row>
    <row r="14" spans="1:20" s="187" customFormat="1" ht="24">
      <c r="A14" s="188" t="s">
        <v>62</v>
      </c>
      <c r="B14" s="241">
        <v>75</v>
      </c>
      <c r="C14" s="241">
        <v>110</v>
      </c>
      <c r="D14" s="241">
        <v>100</v>
      </c>
      <c r="E14" s="241">
        <v>70</v>
      </c>
      <c r="F14" s="241">
        <v>55</v>
      </c>
      <c r="G14" s="241"/>
      <c r="H14" s="241"/>
      <c r="I14" s="242">
        <v>49</v>
      </c>
      <c r="J14" s="241">
        <v>90</v>
      </c>
      <c r="K14" s="241"/>
      <c r="L14" s="241">
        <v>80</v>
      </c>
      <c r="M14" s="243">
        <v>3.5</v>
      </c>
      <c r="N14" s="243">
        <v>4</v>
      </c>
      <c r="O14" s="241">
        <v>176</v>
      </c>
      <c r="P14" s="241">
        <v>28</v>
      </c>
      <c r="Q14" s="241">
        <v>431</v>
      </c>
      <c r="R14" s="241">
        <v>190</v>
      </c>
      <c r="S14" s="241">
        <v>36</v>
      </c>
      <c r="T14" s="241">
        <v>458</v>
      </c>
    </row>
    <row r="15" spans="1:20" s="187" customFormat="1" ht="24">
      <c r="A15" s="188" t="s">
        <v>63</v>
      </c>
      <c r="B15" s="241">
        <v>88</v>
      </c>
      <c r="C15" s="241"/>
      <c r="D15" s="241">
        <v>112</v>
      </c>
      <c r="E15" s="241">
        <v>75</v>
      </c>
      <c r="F15" s="241">
        <v>100</v>
      </c>
      <c r="G15" s="241">
        <v>47</v>
      </c>
      <c r="H15" s="241"/>
      <c r="I15" s="242">
        <v>45</v>
      </c>
      <c r="J15" s="241">
        <v>100</v>
      </c>
      <c r="K15" s="241"/>
      <c r="L15" s="241">
        <v>65</v>
      </c>
      <c r="M15" s="243">
        <v>3</v>
      </c>
      <c r="N15" s="243">
        <v>4</v>
      </c>
      <c r="O15" s="241">
        <v>26</v>
      </c>
      <c r="P15" s="241"/>
      <c r="Q15" s="241">
        <v>226</v>
      </c>
      <c r="R15" s="241">
        <v>24</v>
      </c>
      <c r="S15" s="241"/>
      <c r="T15" s="241">
        <v>236</v>
      </c>
    </row>
    <row r="16" spans="1:20" s="187" customFormat="1" ht="24">
      <c r="A16" s="188" t="s">
        <v>64</v>
      </c>
      <c r="B16" s="236">
        <v>100</v>
      </c>
      <c r="C16" s="237">
        <v>110</v>
      </c>
      <c r="D16" s="236">
        <v>140</v>
      </c>
      <c r="E16" s="236">
        <v>62</v>
      </c>
      <c r="F16" s="237"/>
      <c r="G16" s="237"/>
      <c r="H16" s="236"/>
      <c r="I16" s="236">
        <v>38.5</v>
      </c>
      <c r="J16" s="236">
        <v>120</v>
      </c>
      <c r="K16" s="236"/>
      <c r="L16" s="236"/>
      <c r="M16" s="238">
        <v>3.5</v>
      </c>
      <c r="N16" s="238">
        <v>4</v>
      </c>
      <c r="O16" s="236">
        <v>25</v>
      </c>
      <c r="P16" s="236">
        <v>29</v>
      </c>
      <c r="Q16" s="236">
        <v>351</v>
      </c>
      <c r="R16" s="236">
        <v>23</v>
      </c>
      <c r="S16" s="236">
        <v>34</v>
      </c>
      <c r="T16" s="236">
        <v>366</v>
      </c>
    </row>
    <row r="17" spans="1:20" s="187" customFormat="1" ht="24">
      <c r="A17" s="188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28</v>
      </c>
      <c r="T17" s="244">
        <v>67</v>
      </c>
    </row>
    <row r="18" spans="1:20" s="181" customFormat="1" ht="24">
      <c r="A18" s="191" t="s">
        <v>32</v>
      </c>
      <c r="B18" s="191">
        <f>AVERAGE(B9:B17)</f>
        <v>93.11111111111111</v>
      </c>
      <c r="C18" s="191">
        <f aca="true" t="shared" si="0" ref="C18:N18">AVERAGE(C9:C17)</f>
        <v>104.33333333333333</v>
      </c>
      <c r="D18" s="191">
        <f t="shared" si="0"/>
        <v>106.33333333333333</v>
      </c>
      <c r="E18" s="191">
        <f t="shared" si="0"/>
        <v>72.22222222222223</v>
      </c>
      <c r="F18" s="191">
        <f>AVERAGE(F9:F17)</f>
        <v>81.25</v>
      </c>
      <c r="G18" s="191">
        <f t="shared" si="0"/>
        <v>38.5</v>
      </c>
      <c r="H18" s="191">
        <f t="shared" si="0"/>
        <v>53.333333333333336</v>
      </c>
      <c r="I18" s="191">
        <f t="shared" si="0"/>
        <v>48.125</v>
      </c>
      <c r="J18" s="191">
        <f t="shared" si="0"/>
        <v>101.11111111111111</v>
      </c>
      <c r="K18" s="191">
        <f t="shared" si="0"/>
        <v>65</v>
      </c>
      <c r="L18" s="191">
        <f t="shared" si="0"/>
        <v>71.875</v>
      </c>
      <c r="M18" s="192">
        <f t="shared" si="0"/>
        <v>3.5</v>
      </c>
      <c r="N18" s="192">
        <f t="shared" si="0"/>
        <v>4.222222222222222</v>
      </c>
      <c r="O18" s="191">
        <f aca="true" t="shared" si="1" ref="O18:T18">SUM(O9:O17)</f>
        <v>984</v>
      </c>
      <c r="P18" s="191">
        <f t="shared" si="1"/>
        <v>229</v>
      </c>
      <c r="Q18" s="191">
        <f t="shared" si="1"/>
        <v>2762</v>
      </c>
      <c r="R18" s="191">
        <f t="shared" si="1"/>
        <v>451</v>
      </c>
      <c r="S18" s="191">
        <f t="shared" si="1"/>
        <v>285</v>
      </c>
      <c r="T18" s="191">
        <f t="shared" si="1"/>
        <v>3153</v>
      </c>
    </row>
    <row r="19" ht="24">
      <c r="A19" s="193" t="s">
        <v>9</v>
      </c>
    </row>
    <row r="20" ht="24">
      <c r="B20" s="171" t="s">
        <v>10</v>
      </c>
    </row>
    <row r="21" ht="24">
      <c r="B21" s="171" t="s">
        <v>37</v>
      </c>
    </row>
    <row r="22" ht="24">
      <c r="B22" s="171" t="s">
        <v>41</v>
      </c>
    </row>
    <row r="23" ht="24">
      <c r="B23" s="171" t="s">
        <v>38</v>
      </c>
    </row>
    <row r="24" ht="24">
      <c r="B24" s="171" t="s">
        <v>39</v>
      </c>
    </row>
    <row r="25" ht="24">
      <c r="B25" s="171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"/>
  <sheetViews>
    <sheetView zoomScale="130" zoomScaleNormal="130" zoomScalePageLayoutView="0" workbookViewId="0" topLeftCell="A4">
      <selection activeCell="I9" sqref="I9"/>
    </sheetView>
  </sheetViews>
  <sheetFormatPr defaultColWidth="9.140625" defaultRowHeight="12.75"/>
  <cols>
    <col min="1" max="1" width="10.140625" style="32" customWidth="1"/>
    <col min="2" max="8" width="7.421875" style="32" customWidth="1"/>
    <col min="9" max="9" width="7.57421875" style="32" customWidth="1"/>
    <col min="10" max="10" width="8.00390625" style="32" customWidth="1"/>
    <col min="11" max="11" width="6.7109375" style="32" customWidth="1"/>
    <col min="12" max="12" width="6.421875" style="32" customWidth="1"/>
    <col min="13" max="13" width="7.7109375" style="69" customWidth="1"/>
    <col min="14" max="14" width="7.140625" style="69" customWidth="1"/>
    <col min="15" max="16" width="7.28125" style="32" customWidth="1"/>
    <col min="17" max="17" width="8.7109375" style="32" customWidth="1"/>
    <col min="18" max="19" width="7.28125" style="32" customWidth="1"/>
    <col min="20" max="20" width="9.28125" style="32" customWidth="1"/>
    <col min="21" max="39" width="8.57421875" style="32" customWidth="1"/>
    <col min="40" max="16384" width="9.140625" style="32" customWidth="1"/>
  </cols>
  <sheetData>
    <row r="1" spans="3:39" ht="23.25" thickBot="1">
      <c r="C1" s="33"/>
      <c r="D1" s="33"/>
      <c r="E1" s="33"/>
      <c r="F1" s="33"/>
      <c r="G1" s="33"/>
      <c r="H1" s="33"/>
      <c r="I1" s="33"/>
      <c r="J1" s="33"/>
      <c r="K1" s="33"/>
      <c r="L1" s="33"/>
      <c r="S1" s="299" t="s">
        <v>68</v>
      </c>
      <c r="T1" s="300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:39" ht="22.5">
      <c r="B2" s="33" t="s">
        <v>25</v>
      </c>
      <c r="C2" s="33"/>
      <c r="D2" s="33"/>
      <c r="E2" s="34"/>
      <c r="F2" s="33"/>
      <c r="G2" s="33"/>
      <c r="H2" s="33"/>
      <c r="I2" s="33"/>
      <c r="J2" s="33"/>
      <c r="K2" s="33"/>
      <c r="L2" s="33"/>
      <c r="M2" s="70"/>
      <c r="N2" s="70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2:39" ht="22.5">
      <c r="B3" s="33" t="s">
        <v>42</v>
      </c>
      <c r="C3" s="33"/>
      <c r="D3" s="33"/>
      <c r="E3" s="35" t="s">
        <v>66</v>
      </c>
      <c r="F3" s="33"/>
      <c r="G3" s="33"/>
      <c r="H3" s="33"/>
      <c r="I3" s="33"/>
      <c r="J3" s="33"/>
      <c r="K3" s="33"/>
      <c r="L3" s="33"/>
      <c r="M3" s="70"/>
      <c r="N3" s="70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2:39" ht="23.25">
      <c r="B4" s="33" t="s">
        <v>67</v>
      </c>
      <c r="C4" s="33"/>
      <c r="D4" s="33" t="s">
        <v>14</v>
      </c>
      <c r="E4" s="33"/>
      <c r="F4" s="17" t="s">
        <v>83</v>
      </c>
      <c r="H4" s="33"/>
      <c r="I4" s="33"/>
      <c r="J4" s="33"/>
      <c r="K4" s="33"/>
      <c r="L4" s="33"/>
      <c r="M4" s="70"/>
      <c r="N4" s="70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ht="22.5">
      <c r="F5" s="36"/>
    </row>
    <row r="6" spans="1:20" s="36" customFormat="1" ht="23.25">
      <c r="A6" s="301" t="s">
        <v>26</v>
      </c>
      <c r="B6" s="304" t="s">
        <v>30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7" t="s">
        <v>50</v>
      </c>
      <c r="P6" s="307"/>
      <c r="Q6" s="307"/>
      <c r="R6" s="307"/>
      <c r="S6" s="307"/>
      <c r="T6" s="307"/>
    </row>
    <row r="7" spans="1:20" s="39" customFormat="1" ht="23.25">
      <c r="A7" s="302"/>
      <c r="B7" s="37" t="s">
        <v>27</v>
      </c>
      <c r="C7" s="37" t="s">
        <v>28</v>
      </c>
      <c r="D7" s="37" t="s">
        <v>0</v>
      </c>
      <c r="E7" s="37" t="s">
        <v>29</v>
      </c>
      <c r="F7" s="37" t="s">
        <v>1</v>
      </c>
      <c r="G7" s="37" t="s">
        <v>2</v>
      </c>
      <c r="H7" s="308" t="s">
        <v>54</v>
      </c>
      <c r="I7" s="309"/>
      <c r="J7" s="38" t="s">
        <v>3</v>
      </c>
      <c r="K7" s="38" t="s">
        <v>4</v>
      </c>
      <c r="L7" s="38" t="s">
        <v>5</v>
      </c>
      <c r="M7" s="72" t="s">
        <v>6</v>
      </c>
      <c r="N7" s="72" t="s">
        <v>7</v>
      </c>
      <c r="O7" s="310" t="s">
        <v>51</v>
      </c>
      <c r="P7" s="310"/>
      <c r="Q7" s="310"/>
      <c r="R7" s="310" t="s">
        <v>52</v>
      </c>
      <c r="S7" s="310"/>
      <c r="T7" s="310"/>
    </row>
    <row r="8" spans="1:20" s="44" customFormat="1" ht="49.5">
      <c r="A8" s="303"/>
      <c r="B8" s="40" t="s">
        <v>8</v>
      </c>
      <c r="C8" s="40" t="s">
        <v>8</v>
      </c>
      <c r="D8" s="40" t="s">
        <v>8</v>
      </c>
      <c r="E8" s="40" t="s">
        <v>8</v>
      </c>
      <c r="F8" s="40" t="s">
        <v>8</v>
      </c>
      <c r="G8" s="40" t="s">
        <v>8</v>
      </c>
      <c r="H8" s="41" t="s">
        <v>55</v>
      </c>
      <c r="I8" s="41" t="s">
        <v>56</v>
      </c>
      <c r="J8" s="40" t="s">
        <v>8</v>
      </c>
      <c r="K8" s="40" t="s">
        <v>8</v>
      </c>
      <c r="L8" s="40" t="s">
        <v>8</v>
      </c>
      <c r="M8" s="73" t="s">
        <v>31</v>
      </c>
      <c r="N8" s="73" t="s">
        <v>31</v>
      </c>
      <c r="O8" s="42" t="s">
        <v>53</v>
      </c>
      <c r="P8" s="43" t="s">
        <v>0</v>
      </c>
      <c r="Q8" s="43" t="s">
        <v>29</v>
      </c>
      <c r="R8" s="43" t="s">
        <v>53</v>
      </c>
      <c r="S8" s="43" t="s">
        <v>0</v>
      </c>
      <c r="T8" s="43" t="s">
        <v>29</v>
      </c>
    </row>
    <row r="9" spans="1:21" s="46" customFormat="1" ht="24">
      <c r="A9" s="45" t="s">
        <v>57</v>
      </c>
      <c r="B9" s="247">
        <v>60</v>
      </c>
      <c r="C9" s="247">
        <v>90</v>
      </c>
      <c r="D9" s="247">
        <v>80</v>
      </c>
      <c r="E9" s="247">
        <v>72</v>
      </c>
      <c r="F9" s="247">
        <v>100</v>
      </c>
      <c r="G9" s="247">
        <v>30</v>
      </c>
      <c r="H9" s="247">
        <v>60</v>
      </c>
      <c r="I9" s="247">
        <v>60</v>
      </c>
      <c r="J9" s="247">
        <v>10</v>
      </c>
      <c r="K9" s="247">
        <v>55</v>
      </c>
      <c r="L9" s="247">
        <v>50</v>
      </c>
      <c r="M9" s="248">
        <v>4</v>
      </c>
      <c r="N9" s="248">
        <v>5</v>
      </c>
      <c r="O9" s="247">
        <v>45</v>
      </c>
      <c r="P9" s="247">
        <v>60</v>
      </c>
      <c r="Q9" s="247">
        <v>1250</v>
      </c>
      <c r="R9" s="247">
        <v>50</v>
      </c>
      <c r="S9" s="247">
        <v>60</v>
      </c>
      <c r="T9" s="247">
        <v>1300</v>
      </c>
      <c r="U9" s="187"/>
    </row>
    <row r="10" spans="1:21" s="46" customFormat="1" ht="24">
      <c r="A10" s="47" t="s">
        <v>58</v>
      </c>
      <c r="B10" s="249">
        <v>85</v>
      </c>
      <c r="C10" s="241"/>
      <c r="D10" s="241">
        <v>85</v>
      </c>
      <c r="E10" s="241">
        <v>70</v>
      </c>
      <c r="F10" s="241"/>
      <c r="G10" s="241"/>
      <c r="H10" s="241">
        <v>35</v>
      </c>
      <c r="I10" s="241"/>
      <c r="J10" s="241">
        <v>110</v>
      </c>
      <c r="K10" s="241"/>
      <c r="L10" s="241">
        <v>80</v>
      </c>
      <c r="M10" s="243">
        <v>3.5</v>
      </c>
      <c r="N10" s="243">
        <v>4</v>
      </c>
      <c r="O10" s="241"/>
      <c r="P10" s="241"/>
      <c r="Q10" s="241"/>
      <c r="R10" s="241">
        <v>43</v>
      </c>
      <c r="S10" s="241">
        <v>4</v>
      </c>
      <c r="T10" s="241">
        <v>179</v>
      </c>
      <c r="U10" s="187"/>
    </row>
    <row r="11" spans="1:21" s="46" customFormat="1" ht="24">
      <c r="A11" s="47" t="s">
        <v>59</v>
      </c>
      <c r="B11" s="244">
        <v>105</v>
      </c>
      <c r="C11" s="244">
        <v>120</v>
      </c>
      <c r="D11" s="244">
        <v>110</v>
      </c>
      <c r="E11" s="244">
        <v>65</v>
      </c>
      <c r="F11" s="244">
        <v>70</v>
      </c>
      <c r="G11" s="245"/>
      <c r="H11" s="245"/>
      <c r="I11" s="245"/>
      <c r="J11" s="244">
        <v>100</v>
      </c>
      <c r="K11" s="245"/>
      <c r="L11" s="244">
        <v>90</v>
      </c>
      <c r="M11" s="246">
        <v>3.5</v>
      </c>
      <c r="N11" s="246">
        <v>4</v>
      </c>
      <c r="O11" s="244">
        <v>43</v>
      </c>
      <c r="P11" s="244">
        <v>12</v>
      </c>
      <c r="Q11" s="244">
        <v>215</v>
      </c>
      <c r="R11" s="244">
        <v>52</v>
      </c>
      <c r="S11" s="244">
        <v>18</v>
      </c>
      <c r="T11" s="244">
        <v>231</v>
      </c>
      <c r="U11" s="187"/>
    </row>
    <row r="12" spans="1:21" s="46" customFormat="1" ht="24">
      <c r="A12" s="47" t="s">
        <v>60</v>
      </c>
      <c r="B12" s="241">
        <v>125</v>
      </c>
      <c r="C12" s="241">
        <v>91</v>
      </c>
      <c r="D12" s="241">
        <v>140</v>
      </c>
      <c r="E12" s="241">
        <v>83</v>
      </c>
      <c r="F12" s="241"/>
      <c r="G12" s="241"/>
      <c r="H12" s="241"/>
      <c r="I12" s="242"/>
      <c r="J12" s="241">
        <v>110</v>
      </c>
      <c r="K12" s="241">
        <v>60</v>
      </c>
      <c r="L12" s="241">
        <v>60</v>
      </c>
      <c r="M12" s="243">
        <v>3</v>
      </c>
      <c r="N12" s="243">
        <v>4</v>
      </c>
      <c r="O12" s="241">
        <v>635</v>
      </c>
      <c r="P12" s="241">
        <v>71</v>
      </c>
      <c r="Q12" s="241">
        <v>189</v>
      </c>
      <c r="R12" s="241">
        <v>35</v>
      </c>
      <c r="S12" s="241">
        <v>72</v>
      </c>
      <c r="T12" s="241">
        <v>183</v>
      </c>
      <c r="U12" s="187"/>
    </row>
    <row r="13" spans="1:21" s="46" customFormat="1" ht="24">
      <c r="A13" s="47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241">
        <v>24</v>
      </c>
      <c r="P13" s="241">
        <v>31</v>
      </c>
      <c r="Q13" s="241">
        <v>251</v>
      </c>
      <c r="R13" s="241">
        <v>22</v>
      </c>
      <c r="S13" s="241">
        <v>25</v>
      </c>
      <c r="T13" s="241">
        <v>266</v>
      </c>
      <c r="U13" s="187"/>
    </row>
    <row r="14" spans="1:21" s="46" customFormat="1" ht="24">
      <c r="A14" s="47" t="s">
        <v>62</v>
      </c>
      <c r="B14" s="250">
        <v>75</v>
      </c>
      <c r="C14" s="250">
        <v>110</v>
      </c>
      <c r="D14" s="250">
        <v>100</v>
      </c>
      <c r="E14" s="250">
        <v>70</v>
      </c>
      <c r="F14" s="250">
        <v>55</v>
      </c>
      <c r="G14" s="250"/>
      <c r="H14" s="250"/>
      <c r="I14" s="250">
        <v>49</v>
      </c>
      <c r="J14" s="250">
        <v>90</v>
      </c>
      <c r="K14" s="250"/>
      <c r="L14" s="250">
        <v>80</v>
      </c>
      <c r="M14" s="251">
        <v>3.5</v>
      </c>
      <c r="N14" s="251">
        <v>4</v>
      </c>
      <c r="O14" s="250">
        <v>168</v>
      </c>
      <c r="P14" s="250">
        <v>26</v>
      </c>
      <c r="Q14" s="250">
        <v>415</v>
      </c>
      <c r="R14" s="250">
        <v>170</v>
      </c>
      <c r="S14" s="250">
        <v>28</v>
      </c>
      <c r="T14" s="250">
        <v>420</v>
      </c>
      <c r="U14" s="187"/>
    </row>
    <row r="15" spans="1:21" s="46" customFormat="1" ht="24">
      <c r="A15" s="47" t="s">
        <v>63</v>
      </c>
      <c r="B15" s="252">
        <v>88</v>
      </c>
      <c r="C15" s="253"/>
      <c r="D15" s="252">
        <v>112</v>
      </c>
      <c r="E15" s="252">
        <v>65</v>
      </c>
      <c r="F15" s="254">
        <v>100</v>
      </c>
      <c r="G15" s="253"/>
      <c r="H15" s="252">
        <v>47</v>
      </c>
      <c r="I15" s="254">
        <v>45</v>
      </c>
      <c r="J15" s="254">
        <v>100</v>
      </c>
      <c r="K15" s="253"/>
      <c r="L15" s="254">
        <v>65</v>
      </c>
      <c r="M15" s="255">
        <v>3</v>
      </c>
      <c r="N15" s="255">
        <v>4</v>
      </c>
      <c r="O15" s="250">
        <v>25</v>
      </c>
      <c r="P15" s="250"/>
      <c r="Q15" s="250">
        <v>265</v>
      </c>
      <c r="R15" s="250">
        <v>28</v>
      </c>
      <c r="S15" s="250"/>
      <c r="T15" s="250">
        <v>270</v>
      </c>
      <c r="U15" s="187"/>
    </row>
    <row r="16" spans="1:21" s="114" customFormat="1" ht="24">
      <c r="A16" s="256" t="s">
        <v>64</v>
      </c>
      <c r="B16" s="244">
        <v>100</v>
      </c>
      <c r="C16" s="245">
        <v>110</v>
      </c>
      <c r="D16" s="244">
        <v>140</v>
      </c>
      <c r="E16" s="244">
        <v>62</v>
      </c>
      <c r="F16" s="245"/>
      <c r="G16" s="245"/>
      <c r="H16" s="244"/>
      <c r="I16" s="244">
        <v>38.5</v>
      </c>
      <c r="J16" s="244">
        <v>120</v>
      </c>
      <c r="K16" s="244"/>
      <c r="L16" s="244"/>
      <c r="M16" s="246">
        <v>3.5</v>
      </c>
      <c r="N16" s="246">
        <v>4</v>
      </c>
      <c r="O16" s="244">
        <v>22</v>
      </c>
      <c r="P16" s="244">
        <v>26</v>
      </c>
      <c r="Q16" s="244">
        <v>318</v>
      </c>
      <c r="R16" s="244">
        <v>22</v>
      </c>
      <c r="S16" s="244">
        <v>32</v>
      </c>
      <c r="T16" s="244">
        <v>356</v>
      </c>
      <c r="U16" s="187"/>
    </row>
    <row r="17" spans="1:21" s="46" customFormat="1" ht="24">
      <c r="A17" s="48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26</v>
      </c>
      <c r="T17" s="244">
        <v>68</v>
      </c>
      <c r="U17" s="187"/>
    </row>
    <row r="18" spans="1:20" s="50" customFormat="1" ht="22.5">
      <c r="A18" s="49" t="s">
        <v>32</v>
      </c>
      <c r="B18" s="49">
        <f>AVERAGE(B9:B17)</f>
        <v>90.88888888888889</v>
      </c>
      <c r="C18" s="49">
        <f aca="true" t="shared" si="0" ref="C18:N18">AVERAGE(C9:C17)</f>
        <v>104.33333333333333</v>
      </c>
      <c r="D18" s="49">
        <f t="shared" si="0"/>
        <v>106.33333333333333</v>
      </c>
      <c r="E18" s="49">
        <f t="shared" si="0"/>
        <v>71.11111111111111</v>
      </c>
      <c r="F18" s="49">
        <f>AVERAGE(F9:F17)</f>
        <v>81.25</v>
      </c>
      <c r="G18" s="49">
        <f t="shared" si="0"/>
        <v>30</v>
      </c>
      <c r="H18" s="49">
        <f t="shared" si="0"/>
        <v>51.75</v>
      </c>
      <c r="I18" s="49">
        <f t="shared" si="0"/>
        <v>48.125</v>
      </c>
      <c r="J18" s="49">
        <f t="shared" si="0"/>
        <v>91.11111111111111</v>
      </c>
      <c r="K18" s="49">
        <f t="shared" si="0"/>
        <v>65</v>
      </c>
      <c r="L18" s="49">
        <f t="shared" si="0"/>
        <v>71.875</v>
      </c>
      <c r="M18" s="71">
        <f t="shared" si="0"/>
        <v>3.5</v>
      </c>
      <c r="N18" s="71">
        <f t="shared" si="0"/>
        <v>4.222222222222222</v>
      </c>
      <c r="O18" s="49">
        <f aca="true" t="shared" si="1" ref="O18:T18">SUM(O9:O17)</f>
        <v>962</v>
      </c>
      <c r="P18" s="49">
        <f t="shared" si="1"/>
        <v>226</v>
      </c>
      <c r="Q18" s="49">
        <f t="shared" si="1"/>
        <v>2903</v>
      </c>
      <c r="R18" s="49">
        <f t="shared" si="1"/>
        <v>422</v>
      </c>
      <c r="S18" s="49">
        <f t="shared" si="1"/>
        <v>265</v>
      </c>
      <c r="T18" s="49">
        <f t="shared" si="1"/>
        <v>3273</v>
      </c>
    </row>
    <row r="19" ht="22.5">
      <c r="A19" s="51" t="s">
        <v>9</v>
      </c>
    </row>
    <row r="20" ht="21.75">
      <c r="B20" s="32" t="s">
        <v>10</v>
      </c>
    </row>
    <row r="21" ht="21.75">
      <c r="B21" s="32" t="s">
        <v>37</v>
      </c>
    </row>
    <row r="22" ht="21.75">
      <c r="B22" s="32" t="s">
        <v>41</v>
      </c>
    </row>
    <row r="23" ht="21.75">
      <c r="B23" s="32" t="s">
        <v>38</v>
      </c>
    </row>
    <row r="24" ht="21.75">
      <c r="B24" s="32" t="s">
        <v>39</v>
      </c>
    </row>
    <row r="25" ht="21.75">
      <c r="B25" s="32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5"/>
  <sheetViews>
    <sheetView zoomScale="120" zoomScaleNormal="120" zoomScalePageLayoutView="0" workbookViewId="0" topLeftCell="A7">
      <selection activeCell="B17" sqref="B17:T17"/>
    </sheetView>
  </sheetViews>
  <sheetFormatPr defaultColWidth="9.140625" defaultRowHeight="12.75"/>
  <cols>
    <col min="1" max="1" width="10.140625" style="106" customWidth="1"/>
    <col min="2" max="8" width="7.421875" style="106" customWidth="1"/>
    <col min="9" max="9" width="7.57421875" style="106" customWidth="1"/>
    <col min="10" max="10" width="8.00390625" style="106" customWidth="1"/>
    <col min="11" max="11" width="6.7109375" style="106" customWidth="1"/>
    <col min="12" max="12" width="6.421875" style="106" customWidth="1"/>
    <col min="13" max="13" width="7.7109375" style="120" customWidth="1"/>
    <col min="14" max="14" width="7.140625" style="120" customWidth="1"/>
    <col min="15" max="16" width="7.28125" style="106" customWidth="1"/>
    <col min="17" max="17" width="9.8515625" style="106" customWidth="1"/>
    <col min="18" max="19" width="7.28125" style="106" customWidth="1"/>
    <col min="20" max="20" width="9.00390625" style="106" customWidth="1"/>
    <col min="21" max="39" width="8.57421875" style="106" customWidth="1"/>
    <col min="40" max="16384" width="9.140625" style="106" customWidth="1"/>
  </cols>
  <sheetData>
    <row r="1" spans="3:39" ht="21" thickBot="1"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281" t="s">
        <v>68</v>
      </c>
      <c r="T1" s="282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39" ht="20.25">
      <c r="B2" s="119" t="s">
        <v>25</v>
      </c>
      <c r="C2" s="119"/>
      <c r="D2" s="119"/>
      <c r="E2" s="121"/>
      <c r="F2" s="119"/>
      <c r="G2" s="119"/>
      <c r="H2" s="119"/>
      <c r="I2" s="119"/>
      <c r="J2" s="119"/>
      <c r="K2" s="119"/>
      <c r="L2" s="119"/>
      <c r="M2" s="122"/>
      <c r="N2" s="122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2:39" ht="20.25">
      <c r="B3" s="119" t="s">
        <v>42</v>
      </c>
      <c r="C3" s="119"/>
      <c r="D3" s="119"/>
      <c r="E3" s="123" t="s">
        <v>66</v>
      </c>
      <c r="F3" s="119"/>
      <c r="G3" s="119"/>
      <c r="H3" s="119"/>
      <c r="I3" s="119"/>
      <c r="J3" s="119"/>
      <c r="K3" s="119"/>
      <c r="L3" s="119"/>
      <c r="M3" s="122"/>
      <c r="N3" s="122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2:39" ht="20.25">
      <c r="B4" s="119" t="s">
        <v>67</v>
      </c>
      <c r="C4" s="119"/>
      <c r="D4" s="119" t="s">
        <v>15</v>
      </c>
      <c r="E4" s="119"/>
      <c r="F4" s="124">
        <v>2563</v>
      </c>
      <c r="H4" s="119"/>
      <c r="I4" s="119"/>
      <c r="J4" s="119"/>
      <c r="K4" s="119"/>
      <c r="L4" s="119"/>
      <c r="M4" s="122"/>
      <c r="N4" s="122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</row>
    <row r="6" spans="1:20" ht="20.25">
      <c r="A6" s="283" t="s">
        <v>26</v>
      </c>
      <c r="B6" s="286" t="s">
        <v>30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9" t="s">
        <v>50</v>
      </c>
      <c r="P6" s="289"/>
      <c r="Q6" s="289"/>
      <c r="R6" s="289"/>
      <c r="S6" s="289"/>
      <c r="T6" s="289"/>
    </row>
    <row r="7" spans="1:20" s="117" customFormat="1" ht="20.25">
      <c r="A7" s="284"/>
      <c r="B7" s="116" t="s">
        <v>27</v>
      </c>
      <c r="C7" s="116" t="s">
        <v>28</v>
      </c>
      <c r="D7" s="116" t="s">
        <v>0</v>
      </c>
      <c r="E7" s="116" t="s">
        <v>29</v>
      </c>
      <c r="F7" s="116" t="s">
        <v>1</v>
      </c>
      <c r="G7" s="116" t="s">
        <v>2</v>
      </c>
      <c r="H7" s="286" t="s">
        <v>54</v>
      </c>
      <c r="I7" s="288"/>
      <c r="J7" s="116" t="s">
        <v>3</v>
      </c>
      <c r="K7" s="116" t="s">
        <v>4</v>
      </c>
      <c r="L7" s="116" t="s">
        <v>5</v>
      </c>
      <c r="M7" s="125" t="s">
        <v>6</v>
      </c>
      <c r="N7" s="125" t="s">
        <v>7</v>
      </c>
      <c r="O7" s="289" t="s">
        <v>51</v>
      </c>
      <c r="P7" s="289"/>
      <c r="Q7" s="289"/>
      <c r="R7" s="289" t="s">
        <v>52</v>
      </c>
      <c r="S7" s="289"/>
      <c r="T7" s="289"/>
    </row>
    <row r="8" spans="1:20" s="118" customFormat="1" ht="81">
      <c r="A8" s="285"/>
      <c r="B8" s="126" t="s">
        <v>8</v>
      </c>
      <c r="C8" s="126" t="s">
        <v>8</v>
      </c>
      <c r="D8" s="126" t="s">
        <v>8</v>
      </c>
      <c r="E8" s="126" t="s">
        <v>8</v>
      </c>
      <c r="F8" s="126" t="s">
        <v>8</v>
      </c>
      <c r="G8" s="126" t="s">
        <v>8</v>
      </c>
      <c r="H8" s="127" t="s">
        <v>55</v>
      </c>
      <c r="I8" s="127" t="s">
        <v>56</v>
      </c>
      <c r="J8" s="126" t="s">
        <v>8</v>
      </c>
      <c r="K8" s="126" t="s">
        <v>8</v>
      </c>
      <c r="L8" s="126" t="s">
        <v>8</v>
      </c>
      <c r="M8" s="128" t="s">
        <v>31</v>
      </c>
      <c r="N8" s="128" t="s">
        <v>31</v>
      </c>
      <c r="O8" s="129" t="s">
        <v>53</v>
      </c>
      <c r="P8" s="115" t="s">
        <v>0</v>
      </c>
      <c r="Q8" s="115" t="s">
        <v>29</v>
      </c>
      <c r="R8" s="115" t="s">
        <v>53</v>
      </c>
      <c r="S8" s="115" t="s">
        <v>0</v>
      </c>
      <c r="T8" s="115" t="s">
        <v>29</v>
      </c>
    </row>
    <row r="9" spans="1:20" s="132" customFormat="1" ht="24">
      <c r="A9" s="130" t="s">
        <v>57</v>
      </c>
      <c r="B9" s="194">
        <v>60</v>
      </c>
      <c r="C9" s="194">
        <v>90</v>
      </c>
      <c r="D9" s="194">
        <v>80</v>
      </c>
      <c r="E9" s="194">
        <v>72</v>
      </c>
      <c r="F9" s="194">
        <v>100</v>
      </c>
      <c r="G9" s="194">
        <v>30</v>
      </c>
      <c r="H9" s="194">
        <v>60</v>
      </c>
      <c r="I9" s="194">
        <v>60</v>
      </c>
      <c r="J9" s="194">
        <v>100</v>
      </c>
      <c r="K9" s="194">
        <v>55</v>
      </c>
      <c r="L9" s="194">
        <v>50</v>
      </c>
      <c r="M9" s="195">
        <v>4</v>
      </c>
      <c r="N9" s="195">
        <v>5</v>
      </c>
      <c r="O9" s="194">
        <v>45</v>
      </c>
      <c r="P9" s="194">
        <v>60</v>
      </c>
      <c r="Q9" s="194">
        <v>1250</v>
      </c>
      <c r="R9" s="194">
        <v>50</v>
      </c>
      <c r="S9" s="194">
        <v>60</v>
      </c>
      <c r="T9" s="194">
        <v>1300</v>
      </c>
    </row>
    <row r="10" spans="1:20" s="132" customFormat="1" ht="20.25">
      <c r="A10" s="133" t="s">
        <v>58</v>
      </c>
      <c r="B10" s="249">
        <v>85</v>
      </c>
      <c r="C10" s="241"/>
      <c r="D10" s="241">
        <v>85</v>
      </c>
      <c r="E10" s="241">
        <v>70</v>
      </c>
      <c r="F10" s="241"/>
      <c r="G10" s="241"/>
      <c r="H10" s="241">
        <v>35</v>
      </c>
      <c r="I10" s="241"/>
      <c r="J10" s="241">
        <v>110</v>
      </c>
      <c r="K10" s="241"/>
      <c r="L10" s="241">
        <v>80</v>
      </c>
      <c r="M10" s="243">
        <v>3.5</v>
      </c>
      <c r="N10" s="243">
        <v>4</v>
      </c>
      <c r="O10" s="241"/>
      <c r="P10" s="241"/>
      <c r="Q10" s="241"/>
      <c r="R10" s="241">
        <v>45</v>
      </c>
      <c r="S10" s="241">
        <v>3</v>
      </c>
      <c r="T10" s="241">
        <v>175</v>
      </c>
    </row>
    <row r="11" spans="1:20" s="132" customFormat="1" ht="20.25">
      <c r="A11" s="133" t="s">
        <v>59</v>
      </c>
      <c r="B11" s="244">
        <v>105</v>
      </c>
      <c r="C11" s="244">
        <v>120</v>
      </c>
      <c r="D11" s="244">
        <v>110</v>
      </c>
      <c r="E11" s="244">
        <v>65</v>
      </c>
      <c r="F11" s="244">
        <v>70</v>
      </c>
      <c r="G11" s="245"/>
      <c r="H11" s="245"/>
      <c r="I11" s="245"/>
      <c r="J11" s="244">
        <v>100</v>
      </c>
      <c r="K11" s="245"/>
      <c r="L11" s="244">
        <v>90</v>
      </c>
      <c r="M11" s="246">
        <v>3.5</v>
      </c>
      <c r="N11" s="246">
        <v>4</v>
      </c>
      <c r="O11" s="244">
        <v>44</v>
      </c>
      <c r="P11" s="244">
        <v>11</v>
      </c>
      <c r="Q11" s="244">
        <v>216</v>
      </c>
      <c r="R11" s="244">
        <v>53</v>
      </c>
      <c r="S11" s="244">
        <v>19</v>
      </c>
      <c r="T11" s="244">
        <v>232</v>
      </c>
    </row>
    <row r="12" spans="1:20" s="132" customFormat="1" ht="24">
      <c r="A12" s="133" t="s">
        <v>60</v>
      </c>
      <c r="B12" s="190">
        <v>125</v>
      </c>
      <c r="C12" s="190">
        <v>91</v>
      </c>
      <c r="D12" s="190">
        <v>140</v>
      </c>
      <c r="E12" s="190">
        <v>72</v>
      </c>
      <c r="F12" s="190"/>
      <c r="G12" s="190">
        <v>110</v>
      </c>
      <c r="H12" s="190"/>
      <c r="I12" s="190"/>
      <c r="J12" s="190">
        <v>100</v>
      </c>
      <c r="K12" s="190">
        <v>60</v>
      </c>
      <c r="L12" s="190">
        <v>60</v>
      </c>
      <c r="M12" s="190">
        <v>3</v>
      </c>
      <c r="N12" s="196">
        <v>3.3</v>
      </c>
      <c r="O12" s="196">
        <v>92</v>
      </c>
      <c r="P12" s="196">
        <v>108</v>
      </c>
      <c r="Q12" s="196">
        <v>382</v>
      </c>
      <c r="R12" s="196">
        <v>92</v>
      </c>
      <c r="S12" s="196">
        <v>108</v>
      </c>
      <c r="T12" s="196">
        <v>382</v>
      </c>
    </row>
    <row r="13" spans="1:20" s="132" customFormat="1" ht="20.25">
      <c r="A13" s="133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241">
        <v>24</v>
      </c>
      <c r="P13" s="241">
        <v>31</v>
      </c>
      <c r="Q13" s="241">
        <v>251</v>
      </c>
      <c r="R13" s="241">
        <v>22</v>
      </c>
      <c r="S13" s="241">
        <v>25</v>
      </c>
      <c r="T13" s="241">
        <v>266</v>
      </c>
    </row>
    <row r="14" spans="1:20" s="132" customFormat="1" ht="24">
      <c r="A14" s="133" t="s">
        <v>62</v>
      </c>
      <c r="B14" s="194">
        <v>75</v>
      </c>
      <c r="C14" s="194">
        <v>110</v>
      </c>
      <c r="D14" s="194">
        <v>100</v>
      </c>
      <c r="E14" s="194">
        <v>76</v>
      </c>
      <c r="F14" s="194">
        <v>55</v>
      </c>
      <c r="G14" s="194"/>
      <c r="H14" s="194"/>
      <c r="I14" s="194">
        <v>49</v>
      </c>
      <c r="J14" s="194">
        <v>90</v>
      </c>
      <c r="K14" s="194"/>
      <c r="L14" s="194">
        <v>80</v>
      </c>
      <c r="M14" s="195">
        <v>3.5</v>
      </c>
      <c r="N14" s="195">
        <v>4</v>
      </c>
      <c r="O14" s="194">
        <v>4</v>
      </c>
      <c r="P14" s="194">
        <v>172</v>
      </c>
      <c r="Q14" s="194">
        <v>28</v>
      </c>
      <c r="R14" s="194">
        <v>420</v>
      </c>
      <c r="S14" s="194">
        <v>174</v>
      </c>
      <c r="T14" s="194">
        <v>430</v>
      </c>
    </row>
    <row r="15" spans="1:20" s="132" customFormat="1" ht="24">
      <c r="A15" s="133" t="s">
        <v>63</v>
      </c>
      <c r="B15" s="252">
        <v>88</v>
      </c>
      <c r="C15" s="253"/>
      <c r="D15" s="252">
        <v>112</v>
      </c>
      <c r="E15" s="252">
        <v>65</v>
      </c>
      <c r="F15" s="254">
        <v>100</v>
      </c>
      <c r="G15" s="253"/>
      <c r="H15" s="252">
        <v>47</v>
      </c>
      <c r="I15" s="254">
        <v>45</v>
      </c>
      <c r="J15" s="254">
        <v>100</v>
      </c>
      <c r="K15" s="253"/>
      <c r="L15" s="254">
        <v>65</v>
      </c>
      <c r="M15" s="255">
        <v>3</v>
      </c>
      <c r="N15" s="255">
        <v>4</v>
      </c>
      <c r="O15" s="250">
        <v>26</v>
      </c>
      <c r="P15" s="250"/>
      <c r="Q15" s="250">
        <v>266</v>
      </c>
      <c r="R15" s="250">
        <v>27</v>
      </c>
      <c r="S15" s="250"/>
      <c r="T15" s="250">
        <v>269</v>
      </c>
    </row>
    <row r="16" spans="1:20" s="132" customFormat="1" ht="24">
      <c r="A16" s="133" t="s">
        <v>64</v>
      </c>
      <c r="B16" s="197">
        <v>90</v>
      </c>
      <c r="C16" s="197"/>
      <c r="D16" s="197">
        <v>100</v>
      </c>
      <c r="E16" s="197">
        <v>72</v>
      </c>
      <c r="F16" s="197"/>
      <c r="G16" s="197"/>
      <c r="H16" s="197"/>
      <c r="I16" s="197"/>
      <c r="J16" s="197">
        <v>80</v>
      </c>
      <c r="K16" s="197"/>
      <c r="L16" s="197"/>
      <c r="M16" s="197">
        <v>3.5</v>
      </c>
      <c r="N16" s="197">
        <v>4</v>
      </c>
      <c r="O16" s="198"/>
      <c r="P16" s="198"/>
      <c r="Q16" s="198"/>
      <c r="R16" s="198">
        <v>32</v>
      </c>
      <c r="S16" s="198"/>
      <c r="T16" s="198">
        <v>305</v>
      </c>
    </row>
    <row r="17" spans="1:20" s="132" customFormat="1" ht="20.25">
      <c r="A17" s="133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27</v>
      </c>
      <c r="T17" s="244">
        <v>66</v>
      </c>
    </row>
    <row r="18" spans="1:20" s="117" customFormat="1" ht="20.25">
      <c r="A18" s="135" t="s">
        <v>32</v>
      </c>
      <c r="B18" s="135">
        <f>AVERAGE(B9:B17)</f>
        <v>89.77777777777777</v>
      </c>
      <c r="C18" s="135">
        <f aca="true" t="shared" si="0" ref="C18:N18">AVERAGE(C9:C17)</f>
        <v>103.2</v>
      </c>
      <c r="D18" s="135">
        <f t="shared" si="0"/>
        <v>101.88888888888889</v>
      </c>
      <c r="E18" s="135">
        <f t="shared" si="0"/>
        <v>71.66666666666667</v>
      </c>
      <c r="F18" s="135">
        <f>AVERAGE(F9:F17)</f>
        <v>81.25</v>
      </c>
      <c r="G18" s="135">
        <f t="shared" si="0"/>
        <v>70</v>
      </c>
      <c r="H18" s="135">
        <f t="shared" si="0"/>
        <v>51.75</v>
      </c>
      <c r="I18" s="135">
        <f t="shared" si="0"/>
        <v>51.333333333333336</v>
      </c>
      <c r="J18" s="135">
        <f t="shared" si="0"/>
        <v>95.55555555555556</v>
      </c>
      <c r="K18" s="135">
        <f t="shared" si="0"/>
        <v>65</v>
      </c>
      <c r="L18" s="135">
        <f t="shared" si="0"/>
        <v>71.875</v>
      </c>
      <c r="M18" s="136">
        <f t="shared" si="0"/>
        <v>3.5</v>
      </c>
      <c r="N18" s="136">
        <f t="shared" si="0"/>
        <v>4.144444444444444</v>
      </c>
      <c r="O18" s="135">
        <f aca="true" t="shared" si="1" ref="O18:T18">SUM(O9:O17)</f>
        <v>235</v>
      </c>
      <c r="P18" s="135">
        <f t="shared" si="1"/>
        <v>382</v>
      </c>
      <c r="Q18" s="135">
        <f t="shared" si="1"/>
        <v>2393</v>
      </c>
      <c r="R18" s="135">
        <f t="shared" si="1"/>
        <v>741</v>
      </c>
      <c r="S18" s="135">
        <f t="shared" si="1"/>
        <v>416</v>
      </c>
      <c r="T18" s="135">
        <f t="shared" si="1"/>
        <v>3425</v>
      </c>
    </row>
    <row r="19" ht="20.25">
      <c r="A19" s="137" t="s">
        <v>9</v>
      </c>
    </row>
    <row r="20" ht="20.25">
      <c r="B20" s="106" t="s">
        <v>10</v>
      </c>
    </row>
    <row r="21" ht="20.25">
      <c r="B21" s="106" t="s">
        <v>37</v>
      </c>
    </row>
    <row r="22" ht="20.25">
      <c r="B22" s="106" t="s">
        <v>41</v>
      </c>
    </row>
    <row r="23" ht="20.25">
      <c r="B23" s="106" t="s">
        <v>38</v>
      </c>
    </row>
    <row r="24" ht="20.25">
      <c r="B24" s="106" t="s">
        <v>39</v>
      </c>
    </row>
    <row r="25" ht="20.25">
      <c r="B25" s="106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5"/>
  <sheetViews>
    <sheetView zoomScale="120" zoomScaleNormal="120" zoomScalePageLayoutView="0" workbookViewId="0" topLeftCell="A1">
      <pane xSplit="1" ySplit="8" topLeftCell="B1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B13" sqref="B13:T17"/>
    </sheetView>
  </sheetViews>
  <sheetFormatPr defaultColWidth="9.140625" defaultRowHeight="12.75"/>
  <cols>
    <col min="1" max="1" width="10.140625" style="32" customWidth="1"/>
    <col min="2" max="8" width="7.421875" style="32" customWidth="1"/>
    <col min="9" max="9" width="7.57421875" style="32" customWidth="1"/>
    <col min="10" max="10" width="8.00390625" style="32" customWidth="1"/>
    <col min="11" max="11" width="6.7109375" style="32" customWidth="1"/>
    <col min="12" max="12" width="6.421875" style="32" customWidth="1"/>
    <col min="13" max="13" width="7.7109375" style="69" customWidth="1"/>
    <col min="14" max="14" width="8.00390625" style="69" customWidth="1"/>
    <col min="15" max="16" width="7.28125" style="32" customWidth="1"/>
    <col min="17" max="17" width="8.28125" style="32" customWidth="1"/>
    <col min="18" max="19" width="7.28125" style="32" customWidth="1"/>
    <col min="20" max="20" width="9.00390625" style="32" customWidth="1"/>
    <col min="21" max="39" width="8.57421875" style="32" customWidth="1"/>
    <col min="40" max="16384" width="9.140625" style="32" customWidth="1"/>
  </cols>
  <sheetData>
    <row r="1" spans="3:39" ht="23.25" thickBot="1">
      <c r="C1" s="33"/>
      <c r="D1" s="33"/>
      <c r="E1" s="33"/>
      <c r="F1" s="33"/>
      <c r="G1" s="33"/>
      <c r="H1" s="33"/>
      <c r="I1" s="33"/>
      <c r="J1" s="33"/>
      <c r="K1" s="33"/>
      <c r="L1" s="33"/>
      <c r="S1" s="299" t="s">
        <v>68</v>
      </c>
      <c r="T1" s="300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:39" ht="22.5">
      <c r="B2" s="33" t="s">
        <v>25</v>
      </c>
      <c r="C2" s="33"/>
      <c r="D2" s="33"/>
      <c r="E2" s="34"/>
      <c r="F2" s="33"/>
      <c r="G2" s="33"/>
      <c r="H2" s="33"/>
      <c r="I2" s="33"/>
      <c r="J2" s="33"/>
      <c r="K2" s="33"/>
      <c r="L2" s="33"/>
      <c r="M2" s="70"/>
      <c r="N2" s="70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2:39" ht="22.5">
      <c r="B3" s="33" t="s">
        <v>42</v>
      </c>
      <c r="C3" s="33"/>
      <c r="D3" s="33"/>
      <c r="E3" s="35" t="s">
        <v>66</v>
      </c>
      <c r="F3" s="33"/>
      <c r="G3" s="33"/>
      <c r="H3" s="33"/>
      <c r="I3" s="33"/>
      <c r="J3" s="33"/>
      <c r="K3" s="33"/>
      <c r="L3" s="33"/>
      <c r="M3" s="70"/>
      <c r="N3" s="70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2:39" ht="23.25">
      <c r="B4" s="33" t="s">
        <v>67</v>
      </c>
      <c r="C4" s="33"/>
      <c r="D4" s="33" t="s">
        <v>16</v>
      </c>
      <c r="E4" s="33"/>
      <c r="F4" s="124">
        <v>2563</v>
      </c>
      <c r="H4" s="33"/>
      <c r="I4" s="33"/>
      <c r="J4" s="33"/>
      <c r="K4" s="33"/>
      <c r="L4" s="33"/>
      <c r="M4" s="70"/>
      <c r="N4" s="70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ht="22.5">
      <c r="F5" s="15"/>
    </row>
    <row r="6" spans="1:20" s="36" customFormat="1" ht="23.25">
      <c r="A6" s="301" t="s">
        <v>26</v>
      </c>
      <c r="B6" s="304" t="s">
        <v>30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7" t="s">
        <v>50</v>
      </c>
      <c r="P6" s="307"/>
      <c r="Q6" s="307"/>
      <c r="R6" s="307"/>
      <c r="S6" s="307"/>
      <c r="T6" s="307"/>
    </row>
    <row r="7" spans="1:20" s="39" customFormat="1" ht="23.25">
      <c r="A7" s="302"/>
      <c r="B7" s="37" t="s">
        <v>27</v>
      </c>
      <c r="C7" s="37" t="s">
        <v>28</v>
      </c>
      <c r="D7" s="37" t="s">
        <v>0</v>
      </c>
      <c r="E7" s="37" t="s">
        <v>29</v>
      </c>
      <c r="F7" s="37" t="s">
        <v>1</v>
      </c>
      <c r="G7" s="37" t="s">
        <v>2</v>
      </c>
      <c r="H7" s="308" t="s">
        <v>54</v>
      </c>
      <c r="I7" s="309"/>
      <c r="J7" s="38" t="s">
        <v>3</v>
      </c>
      <c r="K7" s="38" t="s">
        <v>4</v>
      </c>
      <c r="L7" s="38" t="s">
        <v>5</v>
      </c>
      <c r="M7" s="72" t="s">
        <v>6</v>
      </c>
      <c r="N7" s="72" t="s">
        <v>7</v>
      </c>
      <c r="O7" s="310" t="s">
        <v>51</v>
      </c>
      <c r="P7" s="310"/>
      <c r="Q7" s="310"/>
      <c r="R7" s="310" t="s">
        <v>52</v>
      </c>
      <c r="S7" s="310"/>
      <c r="T7" s="310"/>
    </row>
    <row r="8" spans="1:20" s="44" customFormat="1" ht="49.5">
      <c r="A8" s="311"/>
      <c r="B8" s="40" t="s">
        <v>8</v>
      </c>
      <c r="C8" s="40" t="s">
        <v>8</v>
      </c>
      <c r="D8" s="40" t="s">
        <v>8</v>
      </c>
      <c r="E8" s="40" t="s">
        <v>8</v>
      </c>
      <c r="F8" s="40" t="s">
        <v>8</v>
      </c>
      <c r="G8" s="40" t="s">
        <v>8</v>
      </c>
      <c r="H8" s="41" t="s">
        <v>55</v>
      </c>
      <c r="I8" s="41" t="s">
        <v>56</v>
      </c>
      <c r="J8" s="40" t="s">
        <v>8</v>
      </c>
      <c r="K8" s="40" t="s">
        <v>8</v>
      </c>
      <c r="L8" s="40" t="s">
        <v>8</v>
      </c>
      <c r="M8" s="73" t="s">
        <v>31</v>
      </c>
      <c r="N8" s="73" t="s">
        <v>31</v>
      </c>
      <c r="O8" s="42" t="s">
        <v>53</v>
      </c>
      <c r="P8" s="43" t="s">
        <v>0</v>
      </c>
      <c r="Q8" s="43" t="s">
        <v>29</v>
      </c>
      <c r="R8" s="43" t="s">
        <v>53</v>
      </c>
      <c r="S8" s="43" t="s">
        <v>0</v>
      </c>
      <c r="T8" s="43" t="s">
        <v>29</v>
      </c>
    </row>
    <row r="9" spans="1:20" s="46" customFormat="1" ht="24">
      <c r="A9" s="45" t="s">
        <v>57</v>
      </c>
      <c r="B9" s="194">
        <v>60</v>
      </c>
      <c r="C9" s="194">
        <v>90</v>
      </c>
      <c r="D9" s="194">
        <v>80</v>
      </c>
      <c r="E9" s="194">
        <v>72</v>
      </c>
      <c r="F9" s="194">
        <v>100</v>
      </c>
      <c r="G9" s="194">
        <v>30</v>
      </c>
      <c r="H9" s="194">
        <v>60</v>
      </c>
      <c r="I9" s="194">
        <v>60</v>
      </c>
      <c r="J9" s="194">
        <v>100</v>
      </c>
      <c r="K9" s="194">
        <v>55</v>
      </c>
      <c r="L9" s="194">
        <v>50</v>
      </c>
      <c r="M9" s="195">
        <v>4</v>
      </c>
      <c r="N9" s="195">
        <v>5</v>
      </c>
      <c r="O9" s="194">
        <v>44</v>
      </c>
      <c r="P9" s="194">
        <v>61</v>
      </c>
      <c r="Q9" s="194">
        <v>1251</v>
      </c>
      <c r="R9" s="194">
        <v>49</v>
      </c>
      <c r="S9" s="194">
        <v>59</v>
      </c>
      <c r="T9" s="194">
        <v>1299</v>
      </c>
    </row>
    <row r="10" spans="1:20" s="46" customFormat="1" ht="22.5">
      <c r="A10" s="47" t="s">
        <v>58</v>
      </c>
      <c r="B10" s="249">
        <v>85</v>
      </c>
      <c r="C10" s="241"/>
      <c r="D10" s="241">
        <v>85</v>
      </c>
      <c r="E10" s="241">
        <v>70</v>
      </c>
      <c r="F10" s="241"/>
      <c r="G10" s="241"/>
      <c r="H10" s="241">
        <v>35</v>
      </c>
      <c r="I10" s="241"/>
      <c r="J10" s="241">
        <v>110</v>
      </c>
      <c r="K10" s="241"/>
      <c r="L10" s="241">
        <v>80</v>
      </c>
      <c r="M10" s="243">
        <v>3.5</v>
      </c>
      <c r="N10" s="243">
        <v>4</v>
      </c>
      <c r="O10" s="241"/>
      <c r="P10" s="241"/>
      <c r="Q10" s="241"/>
      <c r="R10" s="241">
        <v>45</v>
      </c>
      <c r="S10" s="241">
        <v>5</v>
      </c>
      <c r="T10" s="241">
        <v>167</v>
      </c>
    </row>
    <row r="11" spans="1:20" s="46" customFormat="1" ht="22.5">
      <c r="A11" s="47" t="s">
        <v>59</v>
      </c>
      <c r="B11" s="244">
        <v>105</v>
      </c>
      <c r="C11" s="244">
        <v>120</v>
      </c>
      <c r="D11" s="244">
        <v>110</v>
      </c>
      <c r="E11" s="244">
        <v>65</v>
      </c>
      <c r="F11" s="244">
        <v>70</v>
      </c>
      <c r="G11" s="245"/>
      <c r="H11" s="245"/>
      <c r="I11" s="245"/>
      <c r="J11" s="244">
        <v>100</v>
      </c>
      <c r="K11" s="245"/>
      <c r="L11" s="244">
        <v>90</v>
      </c>
      <c r="M11" s="246">
        <v>3.5</v>
      </c>
      <c r="N11" s="246">
        <v>4</v>
      </c>
      <c r="O11" s="244">
        <v>42</v>
      </c>
      <c r="P11" s="244">
        <v>13</v>
      </c>
      <c r="Q11" s="244">
        <v>216</v>
      </c>
      <c r="R11" s="244">
        <v>56</v>
      </c>
      <c r="S11" s="244">
        <v>21</v>
      </c>
      <c r="T11" s="244">
        <v>229</v>
      </c>
    </row>
    <row r="12" spans="1:20" s="46" customFormat="1" ht="24">
      <c r="A12" s="47" t="s">
        <v>60</v>
      </c>
      <c r="B12" s="190">
        <v>125</v>
      </c>
      <c r="C12" s="190">
        <v>91</v>
      </c>
      <c r="D12" s="190">
        <v>140</v>
      </c>
      <c r="E12" s="190">
        <v>72</v>
      </c>
      <c r="F12" s="190"/>
      <c r="G12" s="190">
        <v>110</v>
      </c>
      <c r="H12" s="190"/>
      <c r="I12" s="190"/>
      <c r="J12" s="190">
        <v>100</v>
      </c>
      <c r="K12" s="190">
        <v>60</v>
      </c>
      <c r="L12" s="190">
        <v>60</v>
      </c>
      <c r="M12" s="190">
        <v>3</v>
      </c>
      <c r="N12" s="196">
        <v>3.3</v>
      </c>
      <c r="O12" s="196">
        <v>88</v>
      </c>
      <c r="P12" s="196">
        <v>94</v>
      </c>
      <c r="Q12" s="196">
        <v>313</v>
      </c>
      <c r="R12" s="196">
        <v>88</v>
      </c>
      <c r="S12" s="196">
        <v>94</v>
      </c>
      <c r="T12" s="196">
        <v>313</v>
      </c>
    </row>
    <row r="13" spans="1:20" s="46" customFormat="1" ht="22.5">
      <c r="A13" s="47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241">
        <v>22</v>
      </c>
      <c r="P13" s="241">
        <v>32</v>
      </c>
      <c r="Q13" s="241">
        <v>252</v>
      </c>
      <c r="R13" s="241">
        <v>25</v>
      </c>
      <c r="S13" s="241">
        <v>22</v>
      </c>
      <c r="T13" s="241">
        <v>265</v>
      </c>
    </row>
    <row r="14" spans="1:20" s="46" customFormat="1" ht="24">
      <c r="A14" s="47" t="s">
        <v>62</v>
      </c>
      <c r="B14" s="194">
        <v>75</v>
      </c>
      <c r="C14" s="194">
        <v>110</v>
      </c>
      <c r="D14" s="194">
        <v>100</v>
      </c>
      <c r="E14" s="194">
        <v>76</v>
      </c>
      <c r="F14" s="194">
        <v>55</v>
      </c>
      <c r="G14" s="194"/>
      <c r="H14" s="194"/>
      <c r="I14" s="194">
        <v>49</v>
      </c>
      <c r="J14" s="194">
        <v>90</v>
      </c>
      <c r="K14" s="194"/>
      <c r="L14" s="194">
        <v>80</v>
      </c>
      <c r="M14" s="195">
        <v>3.5</v>
      </c>
      <c r="N14" s="195">
        <v>4</v>
      </c>
      <c r="O14" s="194">
        <v>3</v>
      </c>
      <c r="P14" s="194">
        <v>169</v>
      </c>
      <c r="Q14" s="194">
        <v>28</v>
      </c>
      <c r="R14" s="194">
        <v>411</v>
      </c>
      <c r="S14" s="194">
        <v>165</v>
      </c>
      <c r="T14" s="194">
        <v>433</v>
      </c>
    </row>
    <row r="15" spans="1:20" s="46" customFormat="1" ht="24">
      <c r="A15" s="47" t="s">
        <v>63</v>
      </c>
      <c r="B15" s="252">
        <v>88</v>
      </c>
      <c r="C15" s="253"/>
      <c r="D15" s="252">
        <v>112</v>
      </c>
      <c r="E15" s="252">
        <v>65</v>
      </c>
      <c r="F15" s="254">
        <v>100</v>
      </c>
      <c r="G15" s="253"/>
      <c r="H15" s="252">
        <v>47</v>
      </c>
      <c r="I15" s="254">
        <v>45</v>
      </c>
      <c r="J15" s="254">
        <v>100</v>
      </c>
      <c r="K15" s="253"/>
      <c r="L15" s="254">
        <v>65</v>
      </c>
      <c r="M15" s="255">
        <v>3</v>
      </c>
      <c r="N15" s="255">
        <v>4</v>
      </c>
      <c r="O15" s="250">
        <v>25</v>
      </c>
      <c r="P15" s="250"/>
      <c r="Q15" s="250">
        <v>265</v>
      </c>
      <c r="R15" s="250">
        <v>28</v>
      </c>
      <c r="S15" s="250"/>
      <c r="T15" s="250">
        <v>267</v>
      </c>
    </row>
    <row r="16" spans="1:20" s="46" customFormat="1" ht="24">
      <c r="A16" s="47" t="s">
        <v>64</v>
      </c>
      <c r="B16" s="197">
        <v>90</v>
      </c>
      <c r="C16" s="197"/>
      <c r="D16" s="197">
        <v>100</v>
      </c>
      <c r="E16" s="197">
        <v>72</v>
      </c>
      <c r="F16" s="197"/>
      <c r="G16" s="197"/>
      <c r="H16" s="197"/>
      <c r="I16" s="197"/>
      <c r="J16" s="197">
        <v>80</v>
      </c>
      <c r="K16" s="197"/>
      <c r="L16" s="197"/>
      <c r="M16" s="197">
        <v>3.5</v>
      </c>
      <c r="N16" s="197">
        <v>4</v>
      </c>
      <c r="O16" s="198"/>
      <c r="P16" s="198"/>
      <c r="Q16" s="198"/>
      <c r="R16" s="198">
        <v>29</v>
      </c>
      <c r="S16" s="198"/>
      <c r="T16" s="198">
        <v>304</v>
      </c>
    </row>
    <row r="17" spans="1:20" s="46" customFormat="1" ht="22.5">
      <c r="A17" s="48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28</v>
      </c>
      <c r="T17" s="244">
        <v>68</v>
      </c>
    </row>
    <row r="18" spans="1:20" s="50" customFormat="1" ht="22.5">
      <c r="A18" s="49" t="s">
        <v>32</v>
      </c>
      <c r="B18" s="49">
        <f>AVERAGE(B9:B17)</f>
        <v>89.77777777777777</v>
      </c>
      <c r="C18" s="49">
        <f aca="true" t="shared" si="0" ref="C18:N18">AVERAGE(C9:C17)</f>
        <v>103.2</v>
      </c>
      <c r="D18" s="49">
        <f t="shared" si="0"/>
        <v>101.88888888888889</v>
      </c>
      <c r="E18" s="49">
        <f t="shared" si="0"/>
        <v>71.66666666666667</v>
      </c>
      <c r="F18" s="49">
        <f>AVERAGE(F9:F17)</f>
        <v>81.25</v>
      </c>
      <c r="G18" s="49">
        <f t="shared" si="0"/>
        <v>70</v>
      </c>
      <c r="H18" s="49">
        <f t="shared" si="0"/>
        <v>51.75</v>
      </c>
      <c r="I18" s="49">
        <f t="shared" si="0"/>
        <v>51.333333333333336</v>
      </c>
      <c r="J18" s="49">
        <f t="shared" si="0"/>
        <v>95.55555555555556</v>
      </c>
      <c r="K18" s="49">
        <f t="shared" si="0"/>
        <v>65</v>
      </c>
      <c r="L18" s="49">
        <f t="shared" si="0"/>
        <v>71.875</v>
      </c>
      <c r="M18" s="71">
        <f t="shared" si="0"/>
        <v>3.5</v>
      </c>
      <c r="N18" s="71">
        <f t="shared" si="0"/>
        <v>4.144444444444444</v>
      </c>
      <c r="O18" s="49">
        <f aca="true" t="shared" si="1" ref="O18:T18">SUM(O9:O17)</f>
        <v>224</v>
      </c>
      <c r="P18" s="49">
        <f t="shared" si="1"/>
        <v>369</v>
      </c>
      <c r="Q18" s="49">
        <f t="shared" si="1"/>
        <v>2325</v>
      </c>
      <c r="R18" s="49">
        <f t="shared" si="1"/>
        <v>731</v>
      </c>
      <c r="S18" s="49">
        <f t="shared" si="1"/>
        <v>394</v>
      </c>
      <c r="T18" s="49">
        <f t="shared" si="1"/>
        <v>3345</v>
      </c>
    </row>
    <row r="19" ht="22.5">
      <c r="A19" s="51" t="s">
        <v>9</v>
      </c>
    </row>
    <row r="20" ht="21.75">
      <c r="B20" s="32" t="s">
        <v>10</v>
      </c>
    </row>
    <row r="21" ht="21.75">
      <c r="B21" s="32" t="s">
        <v>37</v>
      </c>
    </row>
    <row r="22" ht="21.75">
      <c r="B22" s="32" t="s">
        <v>41</v>
      </c>
    </row>
    <row r="23" ht="21.75">
      <c r="B23" s="32" t="s">
        <v>38</v>
      </c>
    </row>
    <row r="24" ht="21.75">
      <c r="B24" s="32" t="s">
        <v>39</v>
      </c>
    </row>
    <row r="25" ht="21.75">
      <c r="B25" s="32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5"/>
  <sheetViews>
    <sheetView zoomScale="120" zoomScaleNormal="120" zoomScalePageLayoutView="0" workbookViewId="0" topLeftCell="A2">
      <pane xSplit="1" ySplit="7" topLeftCell="B1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B9" sqref="B9:T17"/>
    </sheetView>
  </sheetViews>
  <sheetFormatPr defaultColWidth="9.140625" defaultRowHeight="12.75"/>
  <cols>
    <col min="1" max="1" width="10.140625" style="32" customWidth="1"/>
    <col min="2" max="8" width="7.421875" style="32" customWidth="1"/>
    <col min="9" max="9" width="7.57421875" style="32" customWidth="1"/>
    <col min="10" max="10" width="8.00390625" style="32" customWidth="1"/>
    <col min="11" max="11" width="6.7109375" style="32" customWidth="1"/>
    <col min="12" max="12" width="6.421875" style="32" customWidth="1"/>
    <col min="13" max="13" width="7.7109375" style="74" customWidth="1"/>
    <col min="14" max="14" width="7.140625" style="74" customWidth="1"/>
    <col min="15" max="16" width="7.28125" style="138" customWidth="1"/>
    <col min="17" max="17" width="8.7109375" style="138" customWidth="1"/>
    <col min="18" max="19" width="7.28125" style="138" customWidth="1"/>
    <col min="20" max="20" width="8.8515625" style="138" customWidth="1"/>
    <col min="21" max="39" width="8.57421875" style="32" customWidth="1"/>
    <col min="40" max="16384" width="9.140625" style="32" customWidth="1"/>
  </cols>
  <sheetData>
    <row r="1" spans="3:39" ht="23.25" thickBot="1">
      <c r="C1" s="33"/>
      <c r="D1" s="33"/>
      <c r="E1" s="33"/>
      <c r="F1" s="33"/>
      <c r="G1" s="33"/>
      <c r="H1" s="33"/>
      <c r="I1" s="33"/>
      <c r="J1" s="33"/>
      <c r="K1" s="33"/>
      <c r="L1" s="33"/>
      <c r="S1" s="299" t="s">
        <v>68</v>
      </c>
      <c r="T1" s="300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:39" ht="22.5">
      <c r="B2" s="33" t="s">
        <v>25</v>
      </c>
      <c r="C2" s="33"/>
      <c r="D2" s="33"/>
      <c r="E2" s="34"/>
      <c r="F2" s="33"/>
      <c r="G2" s="33"/>
      <c r="H2" s="33"/>
      <c r="I2" s="33"/>
      <c r="J2" s="33"/>
      <c r="K2" s="33"/>
      <c r="L2" s="33"/>
      <c r="M2" s="75"/>
      <c r="N2" s="75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2:39" ht="22.5">
      <c r="B3" s="33" t="s">
        <v>42</v>
      </c>
      <c r="C3" s="33"/>
      <c r="D3" s="33"/>
      <c r="E3" s="35" t="s">
        <v>66</v>
      </c>
      <c r="F3" s="33"/>
      <c r="G3" s="33"/>
      <c r="H3" s="33"/>
      <c r="I3" s="33"/>
      <c r="J3" s="33"/>
      <c r="K3" s="33"/>
      <c r="L3" s="33"/>
      <c r="M3" s="75"/>
      <c r="N3" s="75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2:39" ht="23.25">
      <c r="B4" s="33" t="s">
        <v>67</v>
      </c>
      <c r="C4" s="33"/>
      <c r="D4" s="33" t="s">
        <v>17</v>
      </c>
      <c r="E4" s="33"/>
      <c r="F4" s="124">
        <v>2563</v>
      </c>
      <c r="H4" s="33"/>
      <c r="I4" s="33"/>
      <c r="J4" s="33"/>
      <c r="K4" s="33"/>
      <c r="L4" s="33"/>
      <c r="M4" s="75"/>
      <c r="N4" s="75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ht="22.5">
      <c r="F5" s="15"/>
    </row>
    <row r="6" spans="1:20" s="36" customFormat="1" ht="23.25">
      <c r="A6" s="301" t="s">
        <v>26</v>
      </c>
      <c r="B6" s="304" t="s">
        <v>30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7" t="s">
        <v>50</v>
      </c>
      <c r="P6" s="307"/>
      <c r="Q6" s="307"/>
      <c r="R6" s="307"/>
      <c r="S6" s="307"/>
      <c r="T6" s="307"/>
    </row>
    <row r="7" spans="1:20" s="39" customFormat="1" ht="23.25">
      <c r="A7" s="302"/>
      <c r="B7" s="37" t="s">
        <v>27</v>
      </c>
      <c r="C7" s="37" t="s">
        <v>28</v>
      </c>
      <c r="D7" s="37" t="s">
        <v>0</v>
      </c>
      <c r="E7" s="37" t="s">
        <v>29</v>
      </c>
      <c r="F7" s="37" t="s">
        <v>1</v>
      </c>
      <c r="G7" s="37" t="s">
        <v>2</v>
      </c>
      <c r="H7" s="308" t="s">
        <v>54</v>
      </c>
      <c r="I7" s="309"/>
      <c r="J7" s="38" t="s">
        <v>3</v>
      </c>
      <c r="K7" s="38" t="s">
        <v>4</v>
      </c>
      <c r="L7" s="38" t="s">
        <v>5</v>
      </c>
      <c r="M7" s="76" t="s">
        <v>6</v>
      </c>
      <c r="N7" s="76" t="s">
        <v>7</v>
      </c>
      <c r="O7" s="310" t="s">
        <v>51</v>
      </c>
      <c r="P7" s="310"/>
      <c r="Q7" s="310"/>
      <c r="R7" s="310" t="s">
        <v>52</v>
      </c>
      <c r="S7" s="310"/>
      <c r="T7" s="310"/>
    </row>
    <row r="8" spans="1:20" s="44" customFormat="1" ht="49.5">
      <c r="A8" s="311"/>
      <c r="B8" s="40" t="s">
        <v>8</v>
      </c>
      <c r="C8" s="40" t="s">
        <v>8</v>
      </c>
      <c r="D8" s="40" t="s">
        <v>8</v>
      </c>
      <c r="E8" s="40" t="s">
        <v>8</v>
      </c>
      <c r="F8" s="40" t="s">
        <v>8</v>
      </c>
      <c r="G8" s="40" t="s">
        <v>8</v>
      </c>
      <c r="H8" s="41" t="s">
        <v>55</v>
      </c>
      <c r="I8" s="41" t="s">
        <v>56</v>
      </c>
      <c r="J8" s="40" t="s">
        <v>8</v>
      </c>
      <c r="K8" s="40" t="s">
        <v>8</v>
      </c>
      <c r="L8" s="40" t="s">
        <v>8</v>
      </c>
      <c r="M8" s="77" t="s">
        <v>31</v>
      </c>
      <c r="N8" s="77" t="s">
        <v>31</v>
      </c>
      <c r="O8" s="42" t="s">
        <v>53</v>
      </c>
      <c r="P8" s="43" t="s">
        <v>0</v>
      </c>
      <c r="Q8" s="43" t="s">
        <v>29</v>
      </c>
      <c r="R8" s="43" t="s">
        <v>53</v>
      </c>
      <c r="S8" s="43" t="s">
        <v>0</v>
      </c>
      <c r="T8" s="43" t="s">
        <v>29</v>
      </c>
    </row>
    <row r="9" spans="1:20" s="46" customFormat="1" ht="24">
      <c r="A9" s="45" t="s">
        <v>57</v>
      </c>
      <c r="B9" s="194">
        <v>60</v>
      </c>
      <c r="C9" s="194">
        <v>90</v>
      </c>
      <c r="D9" s="194">
        <v>80</v>
      </c>
      <c r="E9" s="194">
        <v>72</v>
      </c>
      <c r="F9" s="194">
        <v>100</v>
      </c>
      <c r="G9" s="194">
        <v>30</v>
      </c>
      <c r="H9" s="194">
        <v>60</v>
      </c>
      <c r="I9" s="194">
        <v>60</v>
      </c>
      <c r="J9" s="194">
        <v>100</v>
      </c>
      <c r="K9" s="194">
        <v>55</v>
      </c>
      <c r="L9" s="194">
        <v>50</v>
      </c>
      <c r="M9" s="195">
        <v>4</v>
      </c>
      <c r="N9" s="195">
        <v>5</v>
      </c>
      <c r="O9" s="194">
        <v>44</v>
      </c>
      <c r="P9" s="194">
        <v>61</v>
      </c>
      <c r="Q9" s="194">
        <v>1251</v>
      </c>
      <c r="R9" s="194">
        <v>49</v>
      </c>
      <c r="S9" s="194">
        <v>59</v>
      </c>
      <c r="T9" s="194">
        <v>1299</v>
      </c>
    </row>
    <row r="10" spans="1:20" s="46" customFormat="1" ht="22.5">
      <c r="A10" s="47" t="s">
        <v>58</v>
      </c>
      <c r="B10" s="249">
        <v>85</v>
      </c>
      <c r="C10" s="241"/>
      <c r="D10" s="241">
        <v>85</v>
      </c>
      <c r="E10" s="241">
        <v>70</v>
      </c>
      <c r="F10" s="241"/>
      <c r="G10" s="241"/>
      <c r="H10" s="241">
        <v>35</v>
      </c>
      <c r="I10" s="241"/>
      <c r="J10" s="241">
        <v>110</v>
      </c>
      <c r="K10" s="241"/>
      <c r="L10" s="241">
        <v>80</v>
      </c>
      <c r="M10" s="243">
        <v>3.5</v>
      </c>
      <c r="N10" s="243">
        <v>4</v>
      </c>
      <c r="O10" s="241"/>
      <c r="P10" s="241"/>
      <c r="Q10" s="241"/>
      <c r="R10" s="241">
        <v>45</v>
      </c>
      <c r="S10" s="241">
        <v>5</v>
      </c>
      <c r="T10" s="241">
        <v>167</v>
      </c>
    </row>
    <row r="11" spans="1:20" s="46" customFormat="1" ht="22.5">
      <c r="A11" s="47" t="s">
        <v>59</v>
      </c>
      <c r="B11" s="244">
        <v>105</v>
      </c>
      <c r="C11" s="244">
        <v>120</v>
      </c>
      <c r="D11" s="244">
        <v>110</v>
      </c>
      <c r="E11" s="244">
        <v>65</v>
      </c>
      <c r="F11" s="244">
        <v>70</v>
      </c>
      <c r="G11" s="245"/>
      <c r="H11" s="245"/>
      <c r="I11" s="245"/>
      <c r="J11" s="244">
        <v>100</v>
      </c>
      <c r="K11" s="245"/>
      <c r="L11" s="244">
        <v>90</v>
      </c>
      <c r="M11" s="246">
        <v>3.5</v>
      </c>
      <c r="N11" s="246">
        <v>4</v>
      </c>
      <c r="O11" s="244">
        <v>42</v>
      </c>
      <c r="P11" s="244">
        <v>13</v>
      </c>
      <c r="Q11" s="244">
        <v>216</v>
      </c>
      <c r="R11" s="244">
        <v>56</v>
      </c>
      <c r="S11" s="244">
        <v>21</v>
      </c>
      <c r="T11" s="244">
        <v>229</v>
      </c>
    </row>
    <row r="12" spans="1:20" s="46" customFormat="1" ht="24">
      <c r="A12" s="47" t="s">
        <v>60</v>
      </c>
      <c r="B12" s="199">
        <v>125</v>
      </c>
      <c r="C12" s="199">
        <v>92</v>
      </c>
      <c r="D12" s="199">
        <v>140</v>
      </c>
      <c r="E12" s="199">
        <v>79</v>
      </c>
      <c r="F12" s="199"/>
      <c r="G12" s="199">
        <v>110</v>
      </c>
      <c r="H12" s="199"/>
      <c r="I12" s="199"/>
      <c r="J12" s="199">
        <v>100</v>
      </c>
      <c r="K12" s="199">
        <v>60</v>
      </c>
      <c r="L12" s="199">
        <v>60</v>
      </c>
      <c r="M12" s="199">
        <v>2.8</v>
      </c>
      <c r="N12" s="196">
        <v>3.3</v>
      </c>
      <c r="O12" s="196">
        <v>132</v>
      </c>
      <c r="P12" s="196">
        <v>157</v>
      </c>
      <c r="Q12" s="196">
        <v>484</v>
      </c>
      <c r="R12" s="196">
        <v>132</v>
      </c>
      <c r="S12" s="196">
        <v>157</v>
      </c>
      <c r="T12" s="196">
        <v>484</v>
      </c>
    </row>
    <row r="13" spans="1:20" s="46" customFormat="1" ht="22.5">
      <c r="A13" s="47" t="s">
        <v>61</v>
      </c>
      <c r="B13" s="241">
        <v>90</v>
      </c>
      <c r="C13" s="241">
        <v>105</v>
      </c>
      <c r="D13" s="241">
        <v>90</v>
      </c>
      <c r="E13" s="241">
        <v>65</v>
      </c>
      <c r="F13" s="241"/>
      <c r="G13" s="241"/>
      <c r="H13" s="241">
        <v>65</v>
      </c>
      <c r="I13" s="241"/>
      <c r="J13" s="241">
        <v>100</v>
      </c>
      <c r="K13" s="241">
        <v>80</v>
      </c>
      <c r="L13" s="241">
        <v>80</v>
      </c>
      <c r="M13" s="243">
        <v>4</v>
      </c>
      <c r="N13" s="243">
        <v>5</v>
      </c>
      <c r="O13" s="241">
        <v>22</v>
      </c>
      <c r="P13" s="241">
        <v>32</v>
      </c>
      <c r="Q13" s="241">
        <v>252</v>
      </c>
      <c r="R13" s="241">
        <v>25</v>
      </c>
      <c r="S13" s="241">
        <v>22</v>
      </c>
      <c r="T13" s="241">
        <v>265</v>
      </c>
    </row>
    <row r="14" spans="1:20" s="46" customFormat="1" ht="24">
      <c r="A14" s="47" t="s">
        <v>62</v>
      </c>
      <c r="B14" s="194">
        <v>75</v>
      </c>
      <c r="C14" s="194">
        <v>110</v>
      </c>
      <c r="D14" s="194">
        <v>100</v>
      </c>
      <c r="E14" s="194">
        <v>76</v>
      </c>
      <c r="F14" s="194">
        <v>55</v>
      </c>
      <c r="G14" s="194"/>
      <c r="H14" s="194"/>
      <c r="I14" s="194">
        <v>49</v>
      </c>
      <c r="J14" s="194">
        <v>90</v>
      </c>
      <c r="K14" s="194"/>
      <c r="L14" s="194">
        <v>80</v>
      </c>
      <c r="M14" s="195">
        <v>3.5</v>
      </c>
      <c r="N14" s="195">
        <v>4</v>
      </c>
      <c r="O14" s="194">
        <v>3</v>
      </c>
      <c r="P14" s="194">
        <v>169</v>
      </c>
      <c r="Q14" s="194">
        <v>28</v>
      </c>
      <c r="R14" s="194">
        <v>411</v>
      </c>
      <c r="S14" s="194">
        <v>165</v>
      </c>
      <c r="T14" s="194">
        <v>433</v>
      </c>
    </row>
    <row r="15" spans="1:20" s="46" customFormat="1" ht="24">
      <c r="A15" s="47" t="s">
        <v>63</v>
      </c>
      <c r="B15" s="252">
        <v>88</v>
      </c>
      <c r="C15" s="253"/>
      <c r="D15" s="252">
        <v>112</v>
      </c>
      <c r="E15" s="252">
        <v>65</v>
      </c>
      <c r="F15" s="254">
        <v>100</v>
      </c>
      <c r="G15" s="253"/>
      <c r="H15" s="252">
        <v>47</v>
      </c>
      <c r="I15" s="254">
        <v>45</v>
      </c>
      <c r="J15" s="254">
        <v>100</v>
      </c>
      <c r="K15" s="253"/>
      <c r="L15" s="254">
        <v>65</v>
      </c>
      <c r="M15" s="255">
        <v>3</v>
      </c>
      <c r="N15" s="255">
        <v>4</v>
      </c>
      <c r="O15" s="250">
        <v>25</v>
      </c>
      <c r="P15" s="250"/>
      <c r="Q15" s="250">
        <v>265</v>
      </c>
      <c r="R15" s="250">
        <v>28</v>
      </c>
      <c r="S15" s="250"/>
      <c r="T15" s="250">
        <v>267</v>
      </c>
    </row>
    <row r="16" spans="1:20" s="46" customFormat="1" ht="24">
      <c r="A16" s="47" t="s">
        <v>64</v>
      </c>
      <c r="B16" s="197">
        <v>90</v>
      </c>
      <c r="C16" s="197"/>
      <c r="D16" s="197">
        <v>100</v>
      </c>
      <c r="E16" s="197">
        <v>72</v>
      </c>
      <c r="F16" s="197"/>
      <c r="G16" s="197"/>
      <c r="H16" s="197"/>
      <c r="I16" s="197"/>
      <c r="J16" s="197">
        <v>80</v>
      </c>
      <c r="K16" s="197"/>
      <c r="L16" s="197"/>
      <c r="M16" s="197">
        <v>3.5</v>
      </c>
      <c r="N16" s="197">
        <v>4</v>
      </c>
      <c r="O16" s="198"/>
      <c r="P16" s="198"/>
      <c r="Q16" s="198"/>
      <c r="R16" s="198">
        <v>29</v>
      </c>
      <c r="S16" s="198"/>
      <c r="T16" s="198">
        <v>304</v>
      </c>
    </row>
    <row r="17" spans="1:20" s="46" customFormat="1" ht="22.5">
      <c r="A17" s="48" t="s">
        <v>65</v>
      </c>
      <c r="B17" s="244">
        <v>90</v>
      </c>
      <c r="C17" s="245"/>
      <c r="D17" s="244">
        <v>100</v>
      </c>
      <c r="E17" s="244">
        <v>88</v>
      </c>
      <c r="F17" s="245"/>
      <c r="G17" s="245"/>
      <c r="H17" s="244"/>
      <c r="I17" s="244"/>
      <c r="J17" s="244">
        <v>80</v>
      </c>
      <c r="K17" s="244"/>
      <c r="L17" s="244">
        <v>70</v>
      </c>
      <c r="M17" s="246">
        <v>3.5</v>
      </c>
      <c r="N17" s="246">
        <v>4</v>
      </c>
      <c r="O17" s="244"/>
      <c r="P17" s="244"/>
      <c r="Q17" s="244"/>
      <c r="R17" s="244"/>
      <c r="S17" s="244">
        <v>28</v>
      </c>
      <c r="T17" s="244">
        <v>68</v>
      </c>
    </row>
    <row r="18" spans="1:20" s="50" customFormat="1" ht="22.5">
      <c r="A18" s="49" t="s">
        <v>32</v>
      </c>
      <c r="B18" s="49">
        <f>AVERAGE(B9:B17)</f>
        <v>89.77777777777777</v>
      </c>
      <c r="C18" s="49">
        <f aca="true" t="shared" si="0" ref="C18:N18">AVERAGE(C9:C17)</f>
        <v>103.4</v>
      </c>
      <c r="D18" s="49">
        <f t="shared" si="0"/>
        <v>101.88888888888889</v>
      </c>
      <c r="E18" s="49">
        <f t="shared" si="0"/>
        <v>72.44444444444444</v>
      </c>
      <c r="F18" s="49">
        <f>AVERAGE(F9:F17)</f>
        <v>81.25</v>
      </c>
      <c r="G18" s="49">
        <f t="shared" si="0"/>
        <v>70</v>
      </c>
      <c r="H18" s="49">
        <f t="shared" si="0"/>
        <v>51.75</v>
      </c>
      <c r="I18" s="49">
        <f t="shared" si="0"/>
        <v>51.333333333333336</v>
      </c>
      <c r="J18" s="49">
        <f t="shared" si="0"/>
        <v>95.55555555555556</v>
      </c>
      <c r="K18" s="49">
        <f t="shared" si="0"/>
        <v>65</v>
      </c>
      <c r="L18" s="49">
        <f t="shared" si="0"/>
        <v>71.875</v>
      </c>
      <c r="M18" s="78">
        <f t="shared" si="0"/>
        <v>3.477777777777778</v>
      </c>
      <c r="N18" s="78">
        <f t="shared" si="0"/>
        <v>4.144444444444444</v>
      </c>
      <c r="O18" s="139">
        <f aca="true" t="shared" si="1" ref="O18:T18">SUM(O9:O17)</f>
        <v>268</v>
      </c>
      <c r="P18" s="139">
        <f t="shared" si="1"/>
        <v>432</v>
      </c>
      <c r="Q18" s="139">
        <f t="shared" si="1"/>
        <v>2496</v>
      </c>
      <c r="R18" s="139">
        <f t="shared" si="1"/>
        <v>775</v>
      </c>
      <c r="S18" s="139">
        <f t="shared" si="1"/>
        <v>457</v>
      </c>
      <c r="T18" s="139">
        <f t="shared" si="1"/>
        <v>3516</v>
      </c>
    </row>
    <row r="19" ht="22.5">
      <c r="A19" s="51" t="s">
        <v>9</v>
      </c>
    </row>
    <row r="20" ht="21.75">
      <c r="B20" s="32" t="s">
        <v>10</v>
      </c>
    </row>
    <row r="21" ht="21.75">
      <c r="B21" s="32" t="s">
        <v>37</v>
      </c>
    </row>
    <row r="22" ht="21.75">
      <c r="B22" s="32" t="s">
        <v>41</v>
      </c>
    </row>
    <row r="23" ht="21.75">
      <c r="B23" s="32" t="s">
        <v>38</v>
      </c>
    </row>
    <row r="24" ht="21.75">
      <c r="B24" s="32" t="s">
        <v>39</v>
      </c>
    </row>
    <row r="25" ht="21.75">
      <c r="B25" s="32" t="s">
        <v>40</v>
      </c>
    </row>
  </sheetData>
  <sheetProtection/>
  <mergeCells count="7">
    <mergeCell ref="S1:T1"/>
    <mergeCell ref="A6:A8"/>
    <mergeCell ref="B6:N6"/>
    <mergeCell ref="O6:T6"/>
    <mergeCell ref="H7:I7"/>
    <mergeCell ref="O7:Q7"/>
    <mergeCell ref="R7:T7"/>
  </mergeCells>
  <printOptions/>
  <pageMargins left="0.25" right="0.25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WIN8.1</cp:lastModifiedBy>
  <cp:lastPrinted>2020-12-09T03:15:11Z</cp:lastPrinted>
  <dcterms:created xsi:type="dcterms:W3CDTF">2006-09-07T04:19:27Z</dcterms:created>
  <dcterms:modified xsi:type="dcterms:W3CDTF">2021-03-02T04:35:18Z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